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ortiz\Documents\Andrés Ortiz\INDICADORES\Revisión Indicadores\Matriz final\Seguimiento\"/>
    </mc:Choice>
  </mc:AlternateContent>
  <bookViews>
    <workbookView xWindow="120" yWindow="60" windowWidth="15240" windowHeight="9390"/>
  </bookViews>
  <sheets>
    <sheet name="Resultados" sheetId="4" r:id="rId1"/>
    <sheet name="Indicadores 1er TRI-2018 UAECOB" sheetId="1" r:id="rId2"/>
    <sheet name="tablas" sheetId="3" state="hidden" r:id="rId3"/>
    <sheet name="Indi. eliminados" sheetId="2" state="hidden" r:id="rId4"/>
  </sheets>
  <definedNames>
    <definedName name="_xlnm._FilterDatabase" localSheetId="1" hidden="1">'Indicadores 1er TRI-2018 UAECOB'!$A$7:$AZ$69</definedName>
    <definedName name="SegmentaciónDeDatos_Clasificación__Estratégico___De_Gestión">#N/A</definedName>
    <definedName name="SegmentaciónDeDatos_Dependencia">#N/A</definedName>
    <definedName name="SegmentaciónDeDatos_DESEMPEÑO_FINAL_1erTRIMESTRE">#N/A</definedName>
    <definedName name="SegmentaciónDeDatos_Periodicidad">#N/A</definedName>
  </definedNames>
  <calcPr calcId="162913"/>
  <pivotCaches>
    <pivotCache cacheId="12" r:id="rId5"/>
  </pivotCaches>
  <fileRecoveryPr repairLoad="1"/>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AZ69" i="1" l="1"/>
  <c r="AZ68" i="1"/>
  <c r="AZ67" i="1"/>
  <c r="AZ65" i="1"/>
  <c r="AZ64" i="1"/>
  <c r="AZ62" i="1"/>
  <c r="AZ57" i="1"/>
  <c r="AZ42" i="1"/>
  <c r="AZ41" i="1"/>
  <c r="AZ40" i="1"/>
  <c r="AZ24" i="1"/>
  <c r="J58" i="3" l="1"/>
  <c r="AS69" i="1" l="1"/>
  <c r="AY69" i="1" s="1"/>
  <c r="AS68" i="1"/>
  <c r="AY68" i="1" s="1"/>
  <c r="AY67" i="1"/>
  <c r="AZ66" i="1"/>
  <c r="AS66" i="1"/>
  <c r="AY66" i="1" s="1"/>
  <c r="AY65" i="1"/>
  <c r="AY64" i="1"/>
  <c r="AS63" i="1"/>
  <c r="AK63" i="1"/>
  <c r="AC63" i="1"/>
  <c r="AS62" i="1"/>
  <c r="AY62" i="1" s="1"/>
  <c r="AS61" i="1"/>
  <c r="AK61" i="1"/>
  <c r="AC61" i="1"/>
  <c r="AS60" i="1"/>
  <c r="AK60" i="1"/>
  <c r="AC60" i="1"/>
  <c r="AS59" i="1"/>
  <c r="AK59" i="1"/>
  <c r="AC59" i="1"/>
  <c r="AS58" i="1"/>
  <c r="AK58" i="1"/>
  <c r="AC58" i="1"/>
  <c r="AS57" i="1"/>
  <c r="AY57" i="1" s="1"/>
  <c r="AK56" i="1"/>
  <c r="AC56" i="1"/>
  <c r="AS55" i="1"/>
  <c r="AK55" i="1"/>
  <c r="AC55" i="1"/>
  <c r="AZ54" i="1"/>
  <c r="AY54" i="1"/>
  <c r="AS53" i="1"/>
  <c r="AK53" i="1"/>
  <c r="AC53" i="1"/>
  <c r="AS52" i="1"/>
  <c r="AK52" i="1"/>
  <c r="AC52" i="1"/>
  <c r="AZ51" i="1"/>
  <c r="AS51" i="1"/>
  <c r="AY51" i="1" s="1"/>
  <c r="AZ50" i="1"/>
  <c r="AS50" i="1"/>
  <c r="AY50" i="1" s="1"/>
  <c r="AS49" i="1"/>
  <c r="AK49" i="1"/>
  <c r="AC49" i="1"/>
  <c r="AS48" i="1"/>
  <c r="AK48" i="1"/>
  <c r="AC48" i="1"/>
  <c r="AK47" i="1"/>
  <c r="AY47" i="1" s="1"/>
  <c r="T47" i="1"/>
  <c r="AK46" i="1"/>
  <c r="AY46" i="1" s="1"/>
  <c r="T46" i="1"/>
  <c r="AK45" i="1"/>
  <c r="AY45" i="1" s="1"/>
  <c r="T45" i="1"/>
  <c r="AZ44" i="1"/>
  <c r="AY44" i="1"/>
  <c r="AZ43" i="1"/>
  <c r="AS43" i="1"/>
  <c r="AY43" i="1" s="1"/>
  <c r="AY42" i="1"/>
  <c r="AS41" i="1"/>
  <c r="AY41" i="1" s="1"/>
  <c r="AS40" i="1"/>
  <c r="AY40" i="1" s="1"/>
  <c r="AZ39" i="1"/>
  <c r="AY39" i="1"/>
  <c r="AS38" i="1"/>
  <c r="AK38" i="1"/>
  <c r="AC38" i="1"/>
  <c r="AX37" i="1"/>
  <c r="AY37" i="1" s="1"/>
  <c r="AS36" i="1"/>
  <c r="AK36" i="1"/>
  <c r="AC36" i="1"/>
  <c r="AZ35" i="1"/>
  <c r="AS35" i="1"/>
  <c r="AY35" i="1" s="1"/>
  <c r="AS34" i="1"/>
  <c r="AK34" i="1"/>
  <c r="AC34" i="1"/>
  <c r="AZ33" i="1"/>
  <c r="AY33" i="1"/>
  <c r="AZ32" i="1"/>
  <c r="AY32" i="1"/>
  <c r="AS31" i="1"/>
  <c r="AK31" i="1"/>
  <c r="AC31" i="1"/>
  <c r="AS30" i="1"/>
  <c r="AK30" i="1"/>
  <c r="AC30" i="1"/>
  <c r="AS29" i="1"/>
  <c r="AK29" i="1"/>
  <c r="AC29" i="1"/>
  <c r="AS28" i="1"/>
  <c r="AK28" i="1"/>
  <c r="AC28" i="1"/>
  <c r="AS27" i="1"/>
  <c r="AK27" i="1"/>
  <c r="AC27" i="1"/>
  <c r="AS26" i="1"/>
  <c r="AK26" i="1"/>
  <c r="AC26" i="1"/>
  <c r="AZ25" i="1"/>
  <c r="AS25" i="1"/>
  <c r="AY25" i="1" s="1"/>
  <c r="AY24" i="1"/>
  <c r="AZ23" i="1"/>
  <c r="AY23" i="1"/>
  <c r="AZ22" i="1"/>
  <c r="AS22" i="1"/>
  <c r="AY22" i="1" s="1"/>
  <c r="AZ21" i="1"/>
  <c r="AY21" i="1"/>
  <c r="AS21" i="1"/>
  <c r="AZ20" i="1"/>
  <c r="AQ20" i="1"/>
  <c r="AS20" i="1" s="1"/>
  <c r="AY20" i="1" s="1"/>
  <c r="AZ19" i="1"/>
  <c r="AQ19" i="1"/>
  <c r="AS19" i="1" s="1"/>
  <c r="AY19" i="1" s="1"/>
  <c r="AZ18" i="1"/>
  <c r="AY18" i="1"/>
  <c r="AP18" i="1"/>
  <c r="AZ17" i="1"/>
  <c r="AY17" i="1"/>
  <c r="AP17" i="1"/>
  <c r="AZ16" i="1"/>
  <c r="AY16" i="1"/>
  <c r="AP16" i="1"/>
  <c r="AY15" i="1"/>
  <c r="AK14" i="1"/>
  <c r="AC14" i="1"/>
  <c r="AS13" i="1"/>
  <c r="AK13" i="1"/>
  <c r="AC13" i="1"/>
  <c r="AS12" i="1"/>
  <c r="AK12" i="1"/>
  <c r="AC12" i="1"/>
  <c r="AZ11" i="1"/>
  <c r="AY11" i="1"/>
  <c r="AZ10" i="1"/>
  <c r="AY10" i="1"/>
  <c r="AZ9" i="1"/>
  <c r="AY9" i="1"/>
  <c r="AZ8" i="1"/>
  <c r="AY8" i="1"/>
  <c r="AX31" i="1" l="1"/>
  <c r="AY31" i="1" s="1"/>
  <c r="AX14" i="1"/>
  <c r="AY14" i="1" s="1"/>
  <c r="AX63" i="1"/>
  <c r="AY63" i="1" s="1"/>
  <c r="AX28" i="1"/>
  <c r="AY28" i="1" s="1"/>
  <c r="AX61" i="1"/>
  <c r="AY61" i="1" s="1"/>
  <c r="AX26" i="1"/>
  <c r="AY26" i="1" s="1"/>
  <c r="AX38" i="1"/>
  <c r="AY38" i="1" s="1"/>
  <c r="AX48" i="1"/>
  <c r="AY48" i="1" s="1"/>
  <c r="AX12" i="1"/>
  <c r="AY12" i="1" s="1"/>
  <c r="AX13" i="1"/>
  <c r="AY13" i="1" s="1"/>
  <c r="AX56" i="1"/>
  <c r="AY56" i="1" s="1"/>
  <c r="AX27" i="1"/>
  <c r="AY27" i="1" s="1"/>
  <c r="AX34" i="1"/>
  <c r="AY34" i="1" s="1"/>
  <c r="AX60" i="1"/>
  <c r="AY60" i="1" s="1"/>
  <c r="AX30" i="1"/>
  <c r="AY30" i="1" s="1"/>
  <c r="AX53" i="1"/>
  <c r="AY53" i="1" s="1"/>
  <c r="AX59" i="1"/>
  <c r="AY59" i="1" s="1"/>
  <c r="AX29" i="1"/>
  <c r="AY29" i="1" s="1"/>
  <c r="AX36" i="1"/>
  <c r="AY36" i="1" s="1"/>
  <c r="AX49" i="1"/>
  <c r="AY49" i="1" s="1"/>
  <c r="AX52" i="1"/>
  <c r="AY52" i="1" s="1"/>
  <c r="AX55" i="1"/>
  <c r="AY55" i="1" s="1"/>
  <c r="AX58" i="1"/>
  <c r="AY58" i="1" s="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J24" authorId="1" shapeId="0">
      <text>
        <r>
          <rPr>
            <b/>
            <sz val="9"/>
            <color indexed="81"/>
            <rFont val="Tahoma"/>
            <family val="2"/>
          </rPr>
          <t>Dias calendario</t>
        </r>
        <r>
          <rPr>
            <sz val="9"/>
            <color indexed="81"/>
            <rFont val="Tahoma"/>
            <family val="2"/>
          </rPr>
          <t xml:space="preserve">
</t>
        </r>
      </text>
    </comment>
    <comment ref="J37" authorId="1" shapeId="0">
      <text>
        <r>
          <rPr>
            <b/>
            <sz val="9"/>
            <color indexed="81"/>
            <rFont val="Tahoma"/>
            <family val="2"/>
          </rPr>
          <t>&lt;=8:30 minutos</t>
        </r>
      </text>
    </comment>
    <comment ref="F40" authorId="1" shapeId="0">
      <text>
        <r>
          <rPr>
            <b/>
            <sz val="9"/>
            <color indexed="81"/>
            <rFont val="Tahoma"/>
            <family val="2"/>
          </rPr>
          <t>Modificado, solicitud 2018IE5706 11/04/2018</t>
        </r>
        <r>
          <rPr>
            <sz val="9"/>
            <color indexed="81"/>
            <rFont val="Tahoma"/>
            <family val="2"/>
          </rPr>
          <t xml:space="preserve">
</t>
        </r>
      </text>
    </comment>
    <comment ref="F41" authorId="1" shapeId="0">
      <text>
        <r>
          <rPr>
            <b/>
            <sz val="9"/>
            <color indexed="81"/>
            <rFont val="Tahoma"/>
            <family val="2"/>
          </rPr>
          <t>Modificado, solicitud 2018IE5706 11/04/2018</t>
        </r>
        <r>
          <rPr>
            <sz val="9"/>
            <color indexed="81"/>
            <rFont val="Tahoma"/>
            <family val="2"/>
          </rPr>
          <t xml:space="preserve">
</t>
        </r>
      </text>
    </comment>
    <comment ref="J59" authorId="1" shapeId="0">
      <text>
        <r>
          <rPr>
            <b/>
            <sz val="9"/>
            <color indexed="81"/>
            <rFont val="Tahoma"/>
            <family val="2"/>
          </rPr>
          <t>dias</t>
        </r>
        <r>
          <rPr>
            <sz val="9"/>
            <color indexed="81"/>
            <rFont val="Tahoma"/>
            <family val="2"/>
          </rPr>
          <t xml:space="preserve">
</t>
        </r>
      </text>
    </comment>
    <comment ref="J61" authorId="1" shapeId="0">
      <text>
        <r>
          <rPr>
            <sz val="9"/>
            <color indexed="81"/>
            <rFont val="Tahoma"/>
            <family val="2"/>
          </rPr>
          <t xml:space="preserve">5 dias habiles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<sst xmlns="http://schemas.openxmlformats.org/spreadsheetml/2006/main" count="2417" uniqueCount="803">
  <si>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</si>
  <si>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</si>
  <si>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</si>
  <si>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</si>
  <si>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</si>
  <si>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</si>
  <si>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</si>
  <si>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</si>
  <si>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</si>
  <si>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</si>
  <si>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</si>
  <si>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</si>
  <si>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</si>
  <si>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</si>
  <si>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</si>
  <si>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</si>
  <si>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</si>
  <si>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</si>
  <si>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</si>
  <si>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</si>
  <si>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</si>
  <si>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</si>
  <si>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</si>
  <si>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</si>
  <si>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</si>
  <si>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</si>
  <si>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</si>
  <si>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</si>
  <si>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</si>
  <si>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</si>
  <si>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</si>
  <si>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</si>
  <si>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</si>
  <si>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</si>
  <si>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</si>
  <si>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</si>
  <si>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</si>
  <si>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</si>
  <si>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</si>
  <si>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</si>
  <si>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</si>
  <si>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</si>
  <si>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</si>
  <si>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</si>
  <si>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</si>
  <si>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</si>
  <si>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</si>
  <si>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</si>
  <si>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</si>
  <si>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</si>
  <si>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</si>
  <si>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</si>
  <si>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</si>
  <si>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</si>
  <si>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</si>
  <si>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</si>
  <si>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</si>
  <si>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</si>
  <si>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</si>
  <si>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</si>
  <si>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</si>
  <si>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</si>
  <si>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</si>
  <si>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</si>
  <si>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</si>
  <si>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</si>
  <si>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</si>
  <si>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</si>
  <si>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</si>
  <si>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</si>
  <si>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</si>
  <si>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</si>
  <si>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</si>
  <si>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</si>
  <si>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</si>
  <si>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</si>
  <si>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</si>
  <si>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</si>
  <si>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</si>
  <si>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</si>
  <si>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</si>
  <si>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</si>
  <si>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</si>
  <si>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</si>
  <si>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</si>
  <si>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Medir el cumplimiento en la atención de incidentes reportados a la mesa de ayuda mediante el aplicativo ARANDA</t>
  </si>
  <si>
    <t>*Reportes Aplicativo Aranda.
*Personal Mesa de Ayuda</t>
  </si>
  <si>
    <t>Final del proceso de atención a incidentes</t>
  </si>
  <si>
    <t>(Casos atendidos a satisfacción/ No. de casos reportados)*100</t>
  </si>
  <si>
    <t>Aplicativo ARANDA</t>
  </si>
  <si>
    <t>Diaria</t>
  </si>
  <si>
    <t>&lt; 75%</t>
  </si>
  <si>
    <t>(&gt;= 75% y &lt; 85%)</t>
  </si>
  <si>
    <t>(&gt;= 85% y &lt; 100%)</t>
  </si>
  <si>
    <t>(= 100%)</t>
  </si>
  <si>
    <t>Mesa de ayuda, Área de tecnología OAP</t>
  </si>
  <si>
    <t>Andrés Veloza Garibello</t>
  </si>
  <si>
    <t>Mariano Garrido</t>
  </si>
  <si>
    <t>Oficina Asesora de Planeación</t>
  </si>
  <si>
    <t>Disponibilidad de servidores -Infraestructura-</t>
  </si>
  <si>
    <t>Medir la disponibilidad de las herramientas de alojamiento e infraestructura relacionada con los servidores de la Entidad</t>
  </si>
  <si>
    <t>*Reportes de los propios servidores (logs, etc.)
*Informes mensuales de incidentes</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</si>
  <si>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</si>
  <si>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</si>
  <si>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</si>
  <si>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</si>
  <si>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</si>
  <si>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</si>
  <si>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Medir la disponibilidad de los canales de acceso a internet</t>
  </si>
  <si>
    <t>*Informes mensuales de desempeño del servicio
*Informe de desempeño del ISP</t>
  </si>
  <si>
    <t>(Tiempo total de disponibilidad de servicio / Tiempo total de operación) *100</t>
  </si>
  <si>
    <t>Cumplimiento en la atención a requerimientos de software de la Entidad</t>
  </si>
  <si>
    <t>Medir el cumplimiento en la atención a requerimientos sobre los aplicativos existentes o a desarrollar</t>
  </si>
  <si>
    <t>*Informe mensual de requerimientos solicitados</t>
  </si>
  <si>
    <t>Final del proceso</t>
  </si>
  <si>
    <t>Informe mensual + Aplicación Aranda</t>
  </si>
  <si>
    <t>(&gt; 75% y &lt; 85%)</t>
  </si>
  <si>
    <t>(&gt; 85% y &lt; 100%)</t>
  </si>
  <si>
    <t>GRT</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</si>
  <si>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</si>
  <si>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</si>
  <si>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</si>
  <si>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</si>
  <si>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</si>
  <si>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r>
      <rPr>
        <b/>
        <sz val="11"/>
        <color indexed="8"/>
        <rFont val="Calibri"/>
        <family val="2"/>
        <scheme val="minor"/>
      </rPr>
      <t>PROMEDIO</t>
    </r>
    <r>
      <rPr>
        <sz val="11"/>
        <color theme="1"/>
        <rFont val="Calibri"/>
        <family val="2"/>
        <scheme val="minor"/>
      </rPr>
      <t xml:space="preserve"> (Avance ponderado de los productos de los planes de acción por Dependencia que hacen parte del Plan de Acción Institucional.</t>
    </r>
  </si>
  <si>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</si>
  <si>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</si>
  <si>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</si>
  <si>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</si>
  <si>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</si>
  <si>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</si>
  <si>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</si>
  <si>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</si>
  <si>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</si>
  <si>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r>
      <rPr>
        <b/>
        <sz val="11"/>
        <color indexed="8"/>
        <rFont val="Calibri"/>
        <family val="2"/>
        <scheme val="minor"/>
      </rPr>
      <t>PROMEDIO</t>
    </r>
    <r>
      <rPr>
        <sz val="11"/>
        <color theme="1"/>
        <rFont val="Calibri"/>
        <family val="2"/>
        <scheme val="minor"/>
      </rPr>
      <t xml:space="preserve"> (Avance ponderado de las actividades de los planes de acción por Dependencia que hacen parte del Plan de Acción Institucional.</t>
    </r>
  </si>
  <si>
    <t>Avance en la gestión de las actividades del Plan de Acción Institucional en el periodo evaluado.</t>
  </si>
  <si>
    <t>verificar que actividades debieron cumplirse en el periodo evaluado</t>
  </si>
  <si>
    <r>
      <rPr>
        <b/>
        <sz val="11"/>
        <color indexed="8"/>
        <rFont val="Calibri"/>
        <family val="2"/>
        <scheme val="minor"/>
      </rPr>
      <t>PROMEDIO</t>
    </r>
    <r>
      <rPr>
        <sz val="11"/>
        <color theme="1"/>
        <rFont val="Calibri"/>
        <family val="2"/>
        <scheme val="minor"/>
      </rPr>
      <t xml:space="preserve"> (Avance ponderado de las actividades del periodo evaluado de los planes de acción por Dependencia que hacen parte del Plan de Acción Institucional.</t>
    </r>
  </si>
  <si>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</si>
  <si>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</si>
  <si>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</si>
  <si>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</si>
  <si>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</si>
  <si>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</si>
  <si>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</si>
  <si>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</si>
  <si>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</si>
  <si>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</si>
  <si>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</si>
  <si>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</si>
  <si>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</si>
  <si>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</si>
  <si>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</si>
  <si>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</si>
  <si>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</si>
  <si>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</si>
  <si>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</si>
  <si>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</si>
  <si>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</si>
  <si>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</si>
  <si>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</si>
  <si>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</si>
  <si>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</si>
  <si>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</si>
  <si>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</si>
  <si>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</si>
  <si>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</si>
  <si>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</si>
  <si>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</si>
  <si>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</si>
  <si>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</si>
  <si>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</si>
  <si>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</si>
  <si>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</si>
  <si>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</si>
  <si>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</si>
  <si>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</si>
  <si>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</si>
  <si>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</si>
  <si>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</si>
  <si>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</si>
  <si>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</si>
  <si>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</si>
  <si>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</si>
  <si>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</si>
  <si>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</si>
  <si>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</si>
  <si>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</si>
  <si>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</si>
  <si>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</si>
  <si>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</si>
  <si>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</si>
  <si>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</si>
  <si>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</si>
  <si>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</si>
  <si>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</si>
  <si>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 xml:space="preserve">Radicado Cordis de Derechos de Petición
</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</si>
  <si>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</si>
  <si>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</si>
  <si>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</si>
  <si>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</si>
  <si>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</si>
  <si>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</si>
  <si>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</si>
  <si>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</si>
  <si>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</si>
  <si>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</si>
  <si>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</si>
  <si>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</si>
  <si>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</si>
  <si>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</si>
  <si>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</si>
  <si>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</si>
  <si>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</si>
  <si>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</si>
  <si>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</si>
  <si>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</si>
  <si>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</si>
  <si>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</si>
  <si>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</si>
  <si>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</si>
  <si>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</si>
  <si>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</si>
  <si>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</si>
  <si>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</si>
  <si>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</si>
  <si>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</si>
  <si>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</si>
  <si>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</si>
  <si>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</si>
  <si>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</si>
  <si>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</si>
  <si>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</si>
  <si>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</si>
  <si>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</si>
  <si>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</si>
  <si>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</si>
  <si>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</si>
  <si>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</si>
  <si>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</si>
  <si>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</si>
  <si>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</si>
  <si>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</si>
  <si>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</si>
  <si>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</si>
  <si>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</si>
  <si>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</si>
  <si>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</si>
  <si>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</si>
  <si>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</si>
  <si>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</si>
  <si>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</si>
  <si>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</si>
  <si>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</si>
  <si>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</si>
  <si>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</si>
  <si>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</si>
  <si>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</si>
  <si>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</si>
  <si>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</si>
  <si>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</si>
  <si>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</si>
  <si>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</si>
  <si>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</si>
  <si>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</si>
  <si>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</si>
  <si>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</si>
  <si>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</si>
  <si>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</si>
  <si>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</si>
  <si>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</si>
  <si>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</si>
  <si>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</si>
  <si>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</si>
  <si>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</si>
  <si>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</si>
  <si>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</si>
  <si>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</si>
  <si>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</si>
  <si>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</si>
  <si>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</si>
  <si>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</si>
  <si>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</si>
  <si>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 xml:space="preserve"> &lt;=44%</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</si>
  <si>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</si>
  <si>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</si>
  <si>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</si>
  <si>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</si>
  <si>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</si>
  <si>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</si>
  <si>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</si>
  <si>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</si>
  <si>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</si>
  <si>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</si>
  <si>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</si>
  <si>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</si>
  <si>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</si>
  <si>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</si>
  <si>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</si>
  <si>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</si>
  <si>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</si>
  <si>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</si>
  <si>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</si>
  <si>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</si>
  <si>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</si>
  <si>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</si>
  <si>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</si>
  <si>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</si>
  <si>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</si>
  <si>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</si>
  <si>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</si>
  <si>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</si>
  <si>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</si>
  <si>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Medir el cumplimiento de las acciones planteadas por los subsistemas</t>
  </si>
  <si>
    <t>Final de cada periodo, después de que los subsistemas hayan realizado su gestión</t>
  </si>
  <si>
    <t>(% del promedio de cumplimiento de las acciones reportadas por los subsistemas)</t>
  </si>
  <si>
    <t>Registros evidenciados de las acciones planteadas por los subsistemas</t>
  </si>
  <si>
    <t>&lt;60 %</t>
  </si>
  <si>
    <r>
      <rPr>
        <u/>
        <sz val="11"/>
        <color indexed="8"/>
        <rFont val="Calibri"/>
        <family val="2"/>
        <scheme val="minor"/>
      </rPr>
      <t>&gt;</t>
    </r>
    <r>
      <rPr>
        <sz val="11"/>
        <color indexed="8"/>
        <rFont val="Calibri"/>
        <family val="2"/>
        <scheme val="minor"/>
      </rPr>
      <t>60 y &lt; 80</t>
    </r>
  </si>
  <si>
    <t xml:space="preserve"> =80 Y &lt;95</t>
  </si>
  <si>
    <t>&gt; 95 %</t>
  </si>
  <si>
    <t>Subsistemas del SIG  que cuenten con indicadores</t>
  </si>
  <si>
    <t>Apoyo SIG</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</si>
  <si>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</si>
  <si>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</si>
  <si>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</si>
  <si>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</si>
  <si>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</si>
  <si>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</si>
  <si>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</si>
  <si>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</si>
  <si>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</si>
  <si>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</si>
  <si>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</si>
  <si>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</si>
  <si>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</si>
  <si>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</si>
  <si>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</si>
  <si>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</si>
  <si>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</si>
  <si>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</si>
  <si>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</si>
  <si>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</si>
  <si>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</si>
  <si>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</si>
  <si>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</si>
  <si>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</si>
  <si>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</si>
  <si>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</si>
  <si>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</si>
  <si>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</si>
  <si>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</si>
  <si>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</si>
  <si>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</si>
  <si>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</si>
  <si>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</si>
  <si>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</si>
  <si>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</si>
  <si>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</si>
  <si>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</si>
  <si>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</si>
  <si>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</si>
  <si>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</si>
  <si>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</si>
  <si>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</si>
  <si>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</si>
  <si>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</si>
  <si>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</si>
  <si>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</si>
  <si>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</si>
  <si>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</si>
  <si>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</si>
  <si>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</si>
  <si>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</si>
  <si>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</si>
  <si>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</si>
  <si>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</si>
  <si>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</si>
  <si>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</si>
  <si>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</si>
  <si>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</si>
  <si>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Cuanto reduzco en consumo de agua en las instalaciones de las UAECOB</t>
  </si>
  <si>
    <t>reportes empresas prestadoras de servicios</t>
  </si>
  <si>
    <t>Final de mes según reporte de consumo</t>
  </si>
  <si>
    <t>sumatoria del consumo de las estaciones  actual - sumatoria del consumo del periodo anterior</t>
  </si>
  <si>
    <t>Empresa de acueducto y alcantarillado mediante el reporte bimestral</t>
  </si>
  <si>
    <t>bimestral</t>
  </si>
  <si>
    <t>&lt;1%</t>
  </si>
  <si>
    <t>(&gt; 1% y &lt;2%)</t>
  </si>
  <si>
    <t>&gt;2%</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</si>
  <si>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</si>
  <si>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</si>
  <si>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</si>
  <si>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</si>
  <si>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Reducción en el Consumo de energía</t>
  </si>
  <si>
    <t>Cuanto reduzco en consumo de energía en las instalaciones de las UAECOB</t>
  </si>
  <si>
    <t>Codensa
Reporte Mensual</t>
  </si>
  <si>
    <t xml:space="preserve">Reducción en el Consumo de gas </t>
  </si>
  <si>
    <t>Cuanto reduzco en consumo de gases las instalaciones de las UAECOB</t>
  </si>
  <si>
    <t>Gas Natural
Reporte Mensual</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</si>
  <si>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</si>
  <si>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</si>
  <si>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</si>
  <si>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</si>
  <si>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</si>
  <si>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</si>
  <si>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</si>
  <si>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</si>
  <si>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</si>
  <si>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</si>
  <si>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</si>
  <si>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</si>
  <si>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</si>
  <si>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</si>
  <si>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</si>
  <si>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</si>
  <si>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</si>
  <si>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</si>
  <si>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</si>
  <si>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</si>
  <si>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</si>
  <si>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</si>
  <si>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</si>
  <si>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</si>
  <si>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</si>
  <si>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</si>
  <si>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</si>
  <si>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</si>
  <si>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</si>
  <si>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</si>
  <si>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</si>
  <si>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</si>
  <si>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</si>
  <si>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</si>
  <si>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</si>
  <si>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</si>
  <si>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</si>
  <si>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</si>
  <si>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</si>
  <si>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</si>
  <si>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</si>
  <si>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</si>
  <si>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</si>
  <si>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</si>
  <si>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</si>
  <si>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</si>
  <si>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</si>
  <si>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</si>
  <si>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</si>
  <si>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</si>
  <si>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</si>
  <si>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</si>
  <si>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</si>
  <si>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</si>
  <si>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</si>
  <si>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</si>
  <si>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</si>
  <si>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</si>
  <si>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</si>
  <si>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</si>
  <si>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</si>
  <si>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</si>
  <si>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</si>
  <si>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</si>
  <si>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</si>
  <si>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</si>
  <si>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</si>
  <si>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</si>
  <si>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</si>
  <si>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</si>
  <si>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</si>
  <si>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</si>
  <si>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</si>
  <si>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</si>
  <si>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</si>
  <si>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</si>
  <si>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</si>
  <si>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</si>
  <si>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</si>
  <si>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</si>
  <si>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</si>
  <si>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</si>
  <si>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</si>
  <si>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</si>
  <si>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</si>
  <si>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</si>
  <si>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Evaluar el incumplimiento en el manejo de inventarios del personal retirado</t>
  </si>
  <si>
    <t>Servidores retirados con inventario a cargo</t>
  </si>
  <si>
    <t>Humanos y tecnológicos</t>
  </si>
  <si>
    <t xml:space="preserve">Final de cada período, después del retiro de funcionarios con  inventario a cargo. </t>
  </si>
  <si>
    <t>(Número de personas retiradas en el periodo con inventario a cargo / Número personas retiradas en el periodo)*100</t>
  </si>
  <si>
    <t>Sistema PCT</t>
  </si>
  <si>
    <t>Área de Compras seguros e inventarios</t>
  </si>
  <si>
    <t>Apoyo profesional</t>
  </si>
  <si>
    <t>Coordinador de Compras Seguros e Inventarios</t>
  </si>
  <si>
    <t>Área de Compras Seguros e Inventarios, la Subdirección de Gestión Corporativa, Oficina asesora de Planeación  y Dirección</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</si>
  <si>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</si>
  <si>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</si>
  <si>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</si>
  <si>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</si>
  <si>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</si>
  <si>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</si>
  <si>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</si>
  <si>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</si>
  <si>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</si>
  <si>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</si>
  <si>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</si>
  <si>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</si>
  <si>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</si>
  <si>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</si>
  <si>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</si>
  <si>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</si>
  <si>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</si>
  <si>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</si>
  <si>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</si>
  <si>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</si>
  <si>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r>
      <rPr>
        <b/>
        <u/>
        <sz val="11"/>
        <color theme="1"/>
        <rFont val="Calibri"/>
        <family val="2"/>
        <scheme val="minor"/>
      </rPr>
      <t>Promedio mensual</t>
    </r>
    <r>
      <rPr>
        <sz val="11"/>
        <color theme="1"/>
        <rFont val="Calibri"/>
        <family val="2"/>
        <scheme val="minor"/>
      </rPr>
      <t xml:space="preserve"> (suma de los días de vehículos atendidos por mantenimiento / el numero de  vehículos en mantenimiento)
</t>
    </r>
    <r>
      <rPr>
        <i/>
        <sz val="11"/>
        <color theme="1"/>
        <rFont val="Calibri"/>
        <family val="2"/>
        <scheme val="minor"/>
      </rPr>
      <t xml:space="preserve">Ref.: </t>
    </r>
    <r>
      <rPr>
        <i/>
        <u/>
        <sz val="11"/>
        <color theme="1"/>
        <rFont val="Calibri"/>
        <family val="2"/>
        <scheme val="minor"/>
      </rPr>
      <t>Fecha de entrada al taller-fecha de salida del taller</t>
    </r>
    <r>
      <rPr>
        <i/>
        <sz val="11"/>
        <color theme="1"/>
        <rFont val="Calibri"/>
        <family val="2"/>
        <scheme val="minor"/>
      </rPr>
      <t xml:space="preserve">
</t>
    </r>
  </si>
  <si>
    <t>Tiempo (Días)</t>
  </si>
  <si>
    <t>Informe diario enviado por el residente del taller  y base de datos del líder parque automotor.</t>
  </si>
  <si>
    <r>
      <rPr>
        <u/>
        <sz val="11"/>
        <color theme="1"/>
        <rFont val="Calibri"/>
        <family val="2"/>
        <scheme val="minor"/>
      </rPr>
      <t>&gt;</t>
    </r>
    <r>
      <rPr>
        <sz val="11"/>
        <color theme="1"/>
        <rFont val="Calibri"/>
        <family val="2"/>
        <scheme val="minor"/>
      </rPr>
      <t xml:space="preserve"> 21 DIAS</t>
    </r>
  </si>
  <si>
    <r>
      <t>(</t>
    </r>
    <r>
      <rPr>
        <u/>
        <sz val="11"/>
        <color theme="1"/>
        <rFont val="Calibri"/>
        <family val="2"/>
        <scheme val="minor"/>
      </rPr>
      <t>&gt;</t>
    </r>
    <r>
      <rPr>
        <sz val="11"/>
        <color theme="1"/>
        <rFont val="Calibri"/>
        <family val="2"/>
        <scheme val="minor"/>
      </rPr>
      <t xml:space="preserve"> 13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</si>
  <si>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&gt;6</t>
    </r>
    <r>
      <rPr>
        <sz val="11"/>
        <color theme="1"/>
        <rFont val="Calibri"/>
        <family val="2"/>
        <scheme val="minor"/>
      </rPr>
      <t xml:space="preserve"> DIAS y  </t>
    </r>
    <r>
      <rPr>
        <u/>
        <sz val="11"/>
        <color theme="1"/>
        <rFont val="Calibri"/>
        <family val="2"/>
        <scheme val="minor"/>
      </rPr>
      <t>&lt;</t>
    </r>
    <r>
      <rPr>
        <sz val="11"/>
        <color theme="1"/>
        <rFont val="Calibri"/>
        <family val="2"/>
        <scheme val="minor"/>
      </rPr>
      <t xml:space="preserve"> 12 DIAS)</t>
    </r>
  </si>
  <si>
    <r>
      <rPr>
        <u/>
        <sz val="11"/>
        <color theme="1"/>
        <rFont val="Calibri"/>
        <family val="2"/>
        <scheme val="minor"/>
      </rPr>
      <t>&lt; 5</t>
    </r>
    <r>
      <rPr>
        <sz val="11"/>
        <color theme="1"/>
        <rFont val="Calibri"/>
        <family val="2"/>
        <scheme val="minor"/>
      </rPr>
      <t xml:space="preserve"> DIAS </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</si>
  <si>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</si>
  <si>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</si>
  <si>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</si>
  <si>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</si>
  <si>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atención/ total de equipo menor (mayor frecuencia y/o rotación). para la atención)*100</t>
    </r>
  </si>
  <si>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</si>
  <si>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</si>
  <si>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</si>
  <si>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</si>
  <si>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</si>
  <si>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</si>
  <si>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</si>
  <si>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</si>
  <si>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</si>
  <si>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</si>
  <si>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</si>
  <si>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Identificar el tiempo promedio para atención de actividades de mantenimiento correctivos del equipo menor de la UAECOB.</t>
  </si>
  <si>
    <t>Al final del proceso</t>
  </si>
  <si>
    <r>
      <rPr>
        <b/>
        <sz val="11"/>
        <color theme="1"/>
        <rFont val="Calibri"/>
        <family val="2"/>
        <scheme val="minor"/>
      </rPr>
      <t>Promedio</t>
    </r>
    <r>
      <rPr>
        <sz val="11"/>
        <color theme="1"/>
        <rFont val="Calibri"/>
        <family val="2"/>
        <scheme val="minor"/>
      </rPr>
      <t xml:space="preserve"> </t>
    </r>
    <r>
      <rPr>
        <b/>
        <sz val="11"/>
        <color theme="1"/>
        <rFont val="Calibri"/>
        <family val="2"/>
        <scheme val="minor"/>
      </rPr>
      <t>mensual</t>
    </r>
    <r>
      <rPr>
        <sz val="11"/>
        <color theme="1"/>
        <rFont val="Calibri"/>
        <family val="2"/>
        <scheme val="minor"/>
      </rPr>
      <t xml:space="preserve"> (suma de los días Equipo menor atendido por mantenimiento correctivo / el numero de equipo menor del taller interno B3 y talleres externos )  
</t>
    </r>
    <r>
      <rPr>
        <i/>
        <sz val="11"/>
        <color theme="1"/>
        <rFont val="Calibri"/>
        <family val="2"/>
        <scheme val="minor"/>
      </rPr>
      <t>Ref.(</t>
    </r>
    <r>
      <rPr>
        <i/>
        <u/>
        <sz val="11"/>
        <color theme="1"/>
        <rFont val="Calibri"/>
        <family val="2"/>
        <scheme val="minor"/>
      </rPr>
      <t>Fecha de entrada al taller-fecha de salida del taller)</t>
    </r>
  </si>
  <si>
    <t>Taller interno Informe semanal enviado a logística.
Taller externos, los informes se solicitan cuando se hacen los mantenimientos</t>
  </si>
  <si>
    <t>Monitoreo mensual</t>
  </si>
  <si>
    <r>
      <t>(</t>
    </r>
    <r>
      <rPr>
        <u/>
        <sz val="11"/>
        <color theme="1"/>
        <rFont val="Calibri"/>
        <family val="2"/>
        <scheme val="minor"/>
      </rPr>
      <t>&gt;</t>
    </r>
    <r>
      <rPr>
        <sz val="11"/>
        <color theme="1"/>
        <rFont val="Calibri"/>
        <family val="2"/>
        <scheme val="minor"/>
      </rPr>
      <t xml:space="preserve">10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</si>
  <si>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t>
    </r>
    <r>
      <rPr>
        <sz val="11"/>
        <color theme="1"/>
        <rFont val="Calibri"/>
        <family val="2"/>
        <scheme val="minor"/>
      </rPr>
      <t xml:space="preserve"> 6 DIAS   Y   </t>
    </r>
    <r>
      <rPr>
        <u/>
        <sz val="11"/>
        <color theme="1"/>
        <rFont val="Calibri"/>
        <family val="2"/>
        <scheme val="minor"/>
      </rPr>
      <t>&lt;</t>
    </r>
    <r>
      <rPr>
        <sz val="11"/>
        <color theme="1"/>
        <rFont val="Calibri"/>
        <family val="2"/>
        <scheme val="minor"/>
      </rPr>
      <t xml:space="preserve"> 9 DIAS)</t>
    </r>
  </si>
  <si>
    <r>
      <rPr>
        <u/>
        <sz val="11"/>
        <color theme="1"/>
        <rFont val="Calibri"/>
        <family val="2"/>
        <scheme val="minor"/>
      </rPr>
      <t>&lt;</t>
    </r>
    <r>
      <rPr>
        <sz val="11"/>
        <color theme="1"/>
        <rFont val="Calibri"/>
        <family val="2"/>
        <scheme val="minor"/>
      </rPr>
      <t xml:space="preserve">  5 DIAS</t>
    </r>
  </si>
  <si>
    <t>Gestión Logística en Emergencias</t>
  </si>
  <si>
    <t>Contratos de suministros en Ejecución (de Consumo y Controlados) de la Subdirección Logística</t>
  </si>
  <si>
    <t>Garantizar Suscripción y Ejecución de contratos de suministros (de Consumo y Controlados) según la programación del Plan Anual de Adquisiciones de la UAECOB.</t>
  </si>
  <si>
    <t xml:space="preserve">Personal  administrativo
Físicos
Tecnológicos </t>
  </si>
  <si>
    <t>En las etapas del proceso</t>
  </si>
  <si>
    <t xml:space="preserve">No. de contratos de suministros en ejecución en el trimestre/ No. de contratos de suministros programados en el PAA </t>
  </si>
  <si>
    <t>Validación y seguimiento al Plan Anual de Adquisiciones en el tema de suministros.
Información histórica de comportamiento de contratos  de suministros</t>
  </si>
  <si>
    <r>
      <rPr>
        <u/>
        <sz val="11"/>
        <color indexed="8"/>
        <rFont val="Calibri"/>
        <family val="2"/>
        <scheme val="minor"/>
      </rPr>
      <t>&lt;</t>
    </r>
    <r>
      <rPr>
        <sz val="11"/>
        <color indexed="8"/>
        <rFont val="Calibri"/>
        <family val="2"/>
        <scheme val="minor"/>
      </rPr>
      <t>49%</t>
    </r>
  </si>
  <si>
    <r>
      <t>(</t>
    </r>
    <r>
      <rPr>
        <u/>
        <sz val="11"/>
        <color indexed="8"/>
        <rFont val="Calibri"/>
        <family val="2"/>
        <scheme val="minor"/>
      </rPr>
      <t>&gt;</t>
    </r>
    <r>
      <rPr>
        <sz val="11"/>
        <color indexed="8"/>
        <rFont val="Calibri"/>
        <family val="2"/>
        <scheme val="minor"/>
      </rPr>
      <t xml:space="preserve"> 50% y </t>
    </r>
    <r>
      <rPr>
        <u/>
        <sz val="11"/>
        <color indexed="8"/>
        <rFont val="Calibri"/>
        <family val="2"/>
        <scheme val="minor"/>
      </rPr>
      <t>&lt;</t>
    </r>
    <r>
      <rPr>
        <sz val="11"/>
        <color indexed="8"/>
        <rFont val="Calibri"/>
        <family val="2"/>
        <scheme val="minor"/>
      </rPr>
      <t>64%)</t>
    </r>
  </si>
  <si>
    <r>
      <t>(</t>
    </r>
    <r>
      <rPr>
        <u/>
        <sz val="11"/>
        <color indexed="8"/>
        <rFont val="Calibri"/>
        <family val="2"/>
        <scheme val="minor"/>
      </rPr>
      <t>&gt;</t>
    </r>
    <r>
      <rPr>
        <sz val="11"/>
        <color indexed="8"/>
        <rFont val="Calibri"/>
        <family val="2"/>
        <scheme val="minor"/>
      </rPr>
      <t xml:space="preserve"> 65% y </t>
    </r>
    <r>
      <rPr>
        <u/>
        <sz val="11"/>
        <color indexed="8"/>
        <rFont val="Calibri"/>
        <family val="2"/>
        <scheme val="minor"/>
      </rPr>
      <t>&lt;</t>
    </r>
    <r>
      <rPr>
        <sz val="11"/>
        <color indexed="8"/>
        <rFont val="Calibri"/>
        <family val="2"/>
        <scheme val="minor"/>
      </rPr>
      <t>89%)</t>
    </r>
  </si>
  <si>
    <t>PROCESOS 
CONTRACTUALES</t>
  </si>
  <si>
    <t>PROFESIONAL 
CONTRACTUAL</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</si>
  <si>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</si>
  <si>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</si>
  <si>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</si>
  <si>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</si>
  <si>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</si>
  <si>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</si>
  <si>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</si>
  <si>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</si>
  <si>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</si>
  <si>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</si>
  <si>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</si>
  <si>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</si>
  <si>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</si>
  <si>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</si>
  <si>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</si>
  <si>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</si>
  <si>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</si>
  <si>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</si>
  <si>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</si>
  <si>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</si>
  <si>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</si>
  <si>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</si>
  <si>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</si>
  <si>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</si>
  <si>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</si>
  <si>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</si>
  <si>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</si>
  <si>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</si>
  <si>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</si>
  <si>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</si>
  <si>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</si>
  <si>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</si>
  <si>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</si>
  <si>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</si>
  <si>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</si>
  <si>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</si>
  <si>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</si>
  <si>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</si>
  <si>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</si>
  <si>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</si>
  <si>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</si>
  <si>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</si>
  <si>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</si>
  <si>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</si>
  <si>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</si>
  <si>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</si>
  <si>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</si>
  <si>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</si>
  <si>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</si>
  <si>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</si>
  <si>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</si>
  <si>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</si>
  <si>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</si>
  <si>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</si>
  <si>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</si>
  <si>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</si>
  <si>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</si>
  <si>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</si>
  <si>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</si>
  <si>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</si>
  <si>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</si>
  <si>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</si>
  <si>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</si>
  <si>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</si>
  <si>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</si>
  <si>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</si>
  <si>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</si>
  <si>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</si>
  <si>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</si>
  <si>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</si>
  <si>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</si>
  <si>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</si>
  <si>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</si>
  <si>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</si>
  <si>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</si>
  <si>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 xml:space="preserve"> (1-( sumatoria del consumo de las estaciones  actual/ sumatoria del consumo del periodo anterior))</t>
  </si>
  <si>
    <t>Autos impulsados por abogados</t>
  </si>
  <si>
    <t>Número de procesos impulsados/Número de abogados</t>
  </si>
  <si>
    <t>Numero</t>
  </si>
  <si>
    <t>&lt;=7</t>
  </si>
  <si>
    <t>&gt;8 - &lt;11</t>
  </si>
  <si>
    <t>(=)11 y &lt;13</t>
  </si>
  <si>
    <t>(=)13</t>
  </si>
  <si>
    <r>
      <t xml:space="preserve">Número total de procesos/ Promedio dias </t>
    </r>
    <r>
      <rPr>
        <i/>
        <sz val="11"/>
        <rFont val="Calibri"/>
        <family val="2"/>
        <scheme val="minor"/>
      </rPr>
      <t>(fecha de apertura-fecha de acta de reparto</t>
    </r>
    <r>
      <rPr>
        <sz val="11"/>
        <rFont val="Calibri"/>
        <family val="2"/>
        <scheme val="minor"/>
      </rPr>
      <t>)</t>
    </r>
  </si>
  <si>
    <t>&gt;15</t>
  </si>
  <si>
    <t>&lt;=15 y &gt;=13</t>
  </si>
  <si>
    <t>&lt;=12 y &gt;=11</t>
  </si>
  <si>
    <t>&lt;=10</t>
  </si>
  <si>
    <t>&lt;</t>
  </si>
  <si>
    <t>mayo</t>
  </si>
  <si>
    <t>En el primer Trimestre del año 2018, se realizarón 314 piezas, cumpliendo con el objetivo planteado para el periodo.</t>
  </si>
  <si>
    <t>No aplica</t>
  </si>
  <si>
    <t>&gt;</t>
  </si>
  <si>
    <t xml:space="preserve"> BUENO</t>
  </si>
  <si>
    <t>Todos los casos fueron calificados como Excelente (531) y como Bueno (21), cabe resaltar que NINGÚN servicio fue calificado como regular o malo</t>
  </si>
  <si>
    <t>Mejoramiento contínuo en aras de llegar al 100%</t>
  </si>
  <si>
    <t>Todos los casos fueron calificados como Excelente (587) y como Bueno (15), cabe resaltar que NINGÚN servicio fue calificado como regular o malo</t>
  </si>
  <si>
    <t>Todos los casos fueron calificados como Excelente (388) y como Bueno (9), cabe resaltar que NINGÚN servicio fue calificado como regular o malo</t>
  </si>
  <si>
    <t>Indicador dentro de los límites permitidos</t>
  </si>
  <si>
    <t>Meta cumplida</t>
  </si>
  <si>
    <t>Mantenimiento del servicio</t>
  </si>
  <si>
    <t>=</t>
  </si>
  <si>
    <t>Pendiente reporte de ETB en el mes de abril.</t>
  </si>
  <si>
    <t>No hay requerimientos registrados en el mes</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</si>
  <si>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</si>
  <si>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</si>
  <si>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Durante el primer mes no se contaba con la información actualizada y completa para generar las viabilidades.</t>
  </si>
  <si>
    <t>Las actas de comité de contratación deben ser entregadas de manera inmediata para proceder a la actualización de los planes de contratación.</t>
  </si>
  <si>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</si>
  <si>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</si>
  <si>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</si>
  <si>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Durante el I Trimestre del año 2018, se brindo asistencia a veinte (20) audiencias.</t>
  </si>
  <si>
    <t>Durante el I Trimestre del año 2018, fueron analizadas doce (12) fichas en Comité</t>
  </si>
  <si>
    <t>Durante el I Trimestre del año 2018, la Oficina Asesora Jurídica brindo asesoria a las Diferentes Oficinas y Subdirecciones de la UAECOB en los relacionado con estudios previos</t>
  </si>
  <si>
    <t>Durante los dos primeros meses del año 2018 la Oficina Asesora Jurídica expidio y suscribio las minutas de contratos de prestación de servicios en promedio de un (1) día</t>
  </si>
  <si>
    <t>La oficina Asesora Jurídica dio respuesta a ochenta y cuatro (84) solicitudes de certificados por correo institucional  y radicados los cuales fueron tramitados en su totalidad</t>
  </si>
  <si>
    <t>Excelente</t>
  </si>
  <si>
    <t>Se emitieron para el mes de enero 67 contancias solictadas por los usuarios</t>
  </si>
  <si>
    <t>Se emitieron para el mes de Febrero 67 contancias solictadas por los usuarios</t>
  </si>
  <si>
    <t>Se emitieron para el mes de Marzo 52 contancias solictadas por los usuarios</t>
  </si>
  <si>
    <t>Para la vigencia se realizaron  24 investigaciones en la cuales se determinaron las causas a todas</t>
  </si>
  <si>
    <t>Para la vigencia se realizaron  14 investigaciones debido a las activaciones realizadasen la cuales se determinaron las causas a todas</t>
  </si>
  <si>
    <t>Para la vigencia se realizaron  22 investigaciones en la cuales se determinaron las causas3 a todas</t>
  </si>
  <si>
    <t>Se capacitaron en el periodo 4 grupo de brigadas correspondientes a 86 personas de las cuales 10 no aprobaron el curso.</t>
  </si>
  <si>
    <t>para el mes de febrero se capacitaron las brigadas de la universidad jorge tadeo lozano y open group en la  cual se dio un desempeño superior al exgido por la normatividad vigente</t>
  </si>
  <si>
    <t xml:space="preserve">en le mes de marzo se capacitaron 61 personas que corresponde a 9 brigradas empresariales ya que se conformo una capacitacion con pymes </t>
  </si>
  <si>
    <t>para el mes de enero se realizan 2 visitas debido a las pocas solicitudes para la capacitacion de riesgo bajo realizadas.</t>
  </si>
  <si>
    <t>se realizan 2 visitas de verificacion en el mes de febrero a las culaes se ratifican los conceptos emitidos.</t>
  </si>
  <si>
    <t>las visitas de verificacion realizadas correponden al 1% de las capacitaciones dadas en riego bajo para el mes de marzo</t>
  </si>
  <si>
    <t xml:space="preserve">Para el mes de enero se presentaron pocos eventos alta complejidad en la ciudad </t>
  </si>
  <si>
    <t>se incremetan los eventos de alta complejidad en la ciudad debido al inicio del futbol colombiano y temporada taurina</t>
  </si>
  <si>
    <t>Se incrementa el nuemro de eventos debido al inicio del festival iberoamericano de teatro, estereo picnik y concientos de gran magnitud, asi mismo se registro los eventos de seman santa.</t>
  </si>
  <si>
    <t>Se realizaron las revisiones tecnicas en los tiempos establecidos en los procedimientos  de acuerdo con las disponibilidad de las estaciones.</t>
  </si>
  <si>
    <t>Se dieron tramite a las solicitudes allegadas por los usuarios para el periodo de medición</t>
  </si>
  <si>
    <t>El proceso de capacitacion comunitaria esta diseñado para atender la demanda de los usuarios, para el periodo se dio trmite a todas las solictudes allegadas a la SGR</t>
  </si>
  <si>
    <t>Se realizaron acciones para  actualizar uno de los tres procedimientos relativos a la atención de incendios, tal procedimiento  es: la atención de incendios estructurales de gran altura, el cual esta listo y se publicara en la ruta de calidad, para la consulta respectiva.</t>
  </si>
  <si>
    <t>Actualización y publicación.</t>
  </si>
  <si>
    <t>La disponibilidad de personal durante enero de 2018 fue del 547 unidades para la atención de emergencias.</t>
  </si>
  <si>
    <t>La disponibilidad de personal durante febrero de 2018 fue del 560 unidades para la atención de emergencias.</t>
  </si>
  <si>
    <t>La disponibilidad de personal durante marzo de 2018 fue del 585 unidades para la atención de emergencias.</t>
  </si>
  <si>
    <t>N/A</t>
  </si>
  <si>
    <t>El tiempo de atención de los servicios IMER fue un poco alta comparada con la meta, debido a que algunos de los servicios atendidos tuvieron un tiempo de servicio mayor, lo cual afecto el tiempo meta.</t>
  </si>
  <si>
    <t>Se espera que  con la puesta en servicios de las máquinas nuevas que ingresaron en enero de 2018, se reduzca el tiempo a la meta establecida.</t>
  </si>
  <si>
    <t xml:space="preserve">El tiempo de atencion de servicios se vio afectado en 1:70 por encima de la meta. </t>
  </si>
  <si>
    <t>Se reducira el tiempo de servicios con la puesta en marcha de todas las máquinas nuevas.</t>
  </si>
  <si>
    <t>El tiempo de atención de los servicios se redujo con respecto al mes anterior.</t>
  </si>
  <si>
    <t>Se espera poder contar con todas las máquinas nuevas en servicios para el trimestres siguiente.</t>
  </si>
  <si>
    <t>Se realizo la atención de los servicios de emergencia por tipo durante enero de 2018.</t>
  </si>
  <si>
    <t>Se realizo la atención de los servicios de emergencia por tipo durante febrero de 2018.</t>
  </si>
  <si>
    <t>Se realizo la atención de los servicios de emergencia por tipo durante marzo de 2018.</t>
  </si>
  <si>
    <t>&gt;=13</t>
  </si>
  <si>
    <t>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t>
  </si>
  <si>
    <t>Mantener el impulso procesal de las actuaciones disciplinarias</t>
  </si>
  <si>
    <t>Las quejas allegadas a la OCDI se atendieron dentro de los términos fijados por la Dirección Distrital de Asuntos Disciplinarios (10 días) y sin exceder el término máximo que otorga la Ley 1755, logro alcanzado gracias al seguimiento permanente a la gestión.</t>
  </si>
  <si>
    <t>Mantener las acciones adelantadas</t>
  </si>
  <si>
    <t>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t>
  </si>
  <si>
    <t xml:space="preserve">Se cumple con las respuestas en términos de Ley, quedando por responder 7 requerimientos que se encuentran en los tiempos de oportunidad según lo que contempla la norma </t>
  </si>
  <si>
    <t>Seguir generando el seguimiento respectivo a la áreas, que deben dar respuesta a través del correo quejasysoluciones@bomberosbogota.gov.co</t>
  </si>
  <si>
    <t>Se cumple con la meta establecida durante el periodo de reporte, de acuerdo a lo que respondieron los ciudadanos, es decir, los encuenstados con respuesta positiva constituye a 31,7, respondiendo a satisfacción con un 96% de favorabilidad durante este trimestre de reporte.</t>
  </si>
  <si>
    <t>(&gt;=)</t>
  </si>
  <si>
    <t>Malo</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</si>
  <si>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septiembre a noviembre de 2017 y el periodo de noviembre de 2017 a enero de 2018.  Para los meses posteriores no  se han generado facturas.</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</si>
  <si>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</si>
  <si>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t>
  </si>
  <si>
    <t xml:space="preserve">Actualizar el inventario de los sistemas ahorradores  del sistema de luminarias de la UAECOB, para solicitar al área de infraestructura el cambio  e instalación  en aquellos que se requieran.
Fortalecer la campaña de ahorro y uso eficiente de energía.
</t>
  </si>
  <si>
    <t>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t>
  </si>
  <si>
    <t>&lt;1</t>
  </si>
  <si>
    <t>En el mes de enero no se presentaron rechazos por parte del área Financiera, lo anterior teniendo en cuenta que en este mes no se tramitan cuentas por cuanto las reservas se aprueban a final de mes</t>
  </si>
  <si>
    <t>En este mes no se presentó devoluciones por escrito por parte del área, teniendo en cuenta que las correciones solicitadas por correo fuerón tramitadas en su momento.</t>
  </si>
  <si>
    <t>En el mes marzo no se presentó devolución por escrito por parte del área, teniendo en cuenta que las correciones solicitadas por correo no fue tramitada en su momento.</t>
  </si>
  <si>
    <t>No se presentó ningun rechazo por parte de la Tesoreria en enero</t>
  </si>
  <si>
    <t>Se presentaron tres rechazos por parte de la Tesoreria en febrero, por cuentas inactivas.</t>
  </si>
  <si>
    <t>En marzo no se presentó rechazos por parte de la Tesoreria Distrital</t>
  </si>
  <si>
    <t xml:space="preserve"> &gt; 51% y &lt; 79%</t>
  </si>
  <si>
    <t>En el primer trimestre se giró el 62,92% de los compromisos del mismo periodo, estos pagos corresponden basicamente a nómina y aportes, servicios públicos y contratistas</t>
  </si>
  <si>
    <t>Por tratarse de pagos correspondientes a nómina y aportes, servicios públicos y contratistas, no es posible generar una acción de mejora toda vez que a medida que se cumplen los tiempos definidos para pago se genera de manera inmediata el giro.</t>
  </si>
  <si>
    <t>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t>
  </si>
  <si>
    <t xml:space="preserve">Se espera que en el segundo trimestre del año se cancele más del 80% toda vez que la periocidad de los contratos de las dependencias de la Unidad no supera ese corte. </t>
  </si>
  <si>
    <r>
      <rPr>
        <u/>
        <sz val="10"/>
        <color indexed="8"/>
        <rFont val="Calibri"/>
        <family val="2"/>
        <scheme val="minor"/>
      </rPr>
      <t>&lt;</t>
    </r>
    <r>
      <rPr>
        <sz val="10"/>
        <color indexed="8"/>
        <rFont val="Calibri"/>
        <family val="2"/>
        <scheme val="minor"/>
      </rPr>
      <t>15%</t>
    </r>
  </si>
  <si>
    <t>Con corte al mes de enero esta pendiente de comprometer el 13,78% de las disponibilidades solicitadas, esto corresponde adiciones de prestaciones de servicios que se encuentran en tramite.</t>
  </si>
  <si>
    <t>Al mes de febrero esta pendiente por comprometer el 11,40% de las disponibilidades solicitadas, corresponde algunas prestaciones de servicios, instalación de vidrios y disposición final de polvora entre otros.</t>
  </si>
  <si>
    <t>25% y &lt;16</t>
  </si>
  <si>
    <t>Con corte a marzo esta pendiente de comprometer el 25,12% de las disponibilidades solicitadas, la mayor parte corresponde a los procesos que estan en curso como Instalación vidrios, disposición final polvora, control de acceso y vehiculo de incendios.</t>
  </si>
  <si>
    <t>Cumplir con los plazos establecidos en los procesos de contratación.</t>
  </si>
  <si>
    <t>En este mes la totalidad de la ejecución corresponde a nómina, servicios públicos y prestaciones de servicios.</t>
  </si>
  <si>
    <t xml:space="preserve">La ejecución presupuestal a febrero corresponde la mayor parte a los gastos de nómina, servicios públicos y prestación de servicios. </t>
  </si>
  <si>
    <t>En el primer trimestre se ha ejecutado apenas el 16,78% del presupuesto, esto corresponde a contratación de prestación de servicios, nómina y aportes, servicios públicos y unos contratos de apoyo.</t>
  </si>
  <si>
    <t>Dar estricto cumplimiento al Plan Anual de Adquisiciones.</t>
  </si>
  <si>
    <t>Se evidencia una tendencia a mejorar el desempeño y seguir con este record normal de nuestra área.</t>
  </si>
  <si>
    <t>Se está cumpliendo con la mayoría de las solicitudes hechas</t>
  </si>
  <si>
    <t>Realizar análisis de solicitudes</t>
  </si>
  <si>
    <r>
      <rPr>
        <u/>
        <sz val="10"/>
        <color indexed="8"/>
        <rFont val="Calibri"/>
        <family val="2"/>
        <scheme val="minor"/>
      </rPr>
      <t>&gt;</t>
    </r>
    <r>
      <rPr>
        <sz val="10"/>
        <color indexed="8"/>
        <rFont val="Calibri"/>
        <family val="2"/>
        <scheme val="minor"/>
      </rPr>
      <t>50% Y &lt;70%</t>
    </r>
  </si>
  <si>
    <t xml:space="preserve">Se presentan solicitudes que aún se están desarrollando </t>
  </si>
  <si>
    <t xml:space="preserve">Completar las solicitudes que están pendientes para lograr un mejor indicador </t>
  </si>
  <si>
    <t>&lt;80%</t>
  </si>
  <si>
    <t>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t>
  </si>
  <si>
    <t xml:space="preserve">Antes de la repartición, verificar  dirección de correspondencia para no presentar tantas  devoluciones </t>
  </si>
  <si>
    <t>&gt;80%</t>
  </si>
  <si>
    <t>Para el mes de febrero del año 2018, las entregas de la empresa REDEX S.A.S. con tres motorizados fueron 934; se presento una disminución en el volumen de documentos producidos del 158% con respecto al mes inmediatamente anterior.
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t>
  </si>
  <si>
    <t>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</si>
  <si>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r>
      <rPr>
        <u/>
        <sz val="10"/>
        <color indexed="8"/>
        <rFont val="Calibri"/>
        <family val="2"/>
        <scheme val="minor"/>
      </rPr>
      <t>&gt;</t>
    </r>
    <r>
      <rPr>
        <sz val="10"/>
        <color indexed="8"/>
        <rFont val="Calibri"/>
        <family val="2"/>
        <scheme val="minor"/>
      </rPr>
      <t>95%</t>
    </r>
  </si>
  <si>
    <t>Se logra el 100% debido a que se generan todos los paz y salvo requeridos por los funcionarios en estado de retiro.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</si>
  <si>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49 vehículos de primera respuesta; Dentro del análisis no se tiene presente una maquina de altura que se encuentra en el proceso de matricula y la unidad de rescate animal que no cuenta con Bomba extintora.
</t>
    </r>
    <r>
      <rPr>
        <b/>
        <sz val="12"/>
        <color indexed="8"/>
        <rFont val="Calibri"/>
        <family val="2"/>
        <scheme val="minor"/>
      </rPr>
      <t xml:space="preserve">El 68% </t>
    </r>
    <r>
      <rPr>
        <sz val="12"/>
        <color indexed="8"/>
        <rFont val="Calibri"/>
        <family val="2"/>
        <scheme val="minor"/>
      </rPr>
      <t xml:space="preserve">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Por otra parte,  la disponibilidad vehicular siempre ha estado brindando la atención oportuna a las emergencias presentadas en cumplimiento de la misionalidad de la UAECOB. La entidad tiene programada para el siguiente mes la entrega de los vehiculos nuevos. 
</t>
    </r>
    <r>
      <rPr>
        <b/>
        <sz val="12"/>
        <color indexed="8"/>
        <rFont val="Calibri"/>
        <family val="2"/>
        <scheme val="minor"/>
      </rPr>
      <t>Nota:</t>
    </r>
    <r>
      <rPr>
        <sz val="12"/>
        <color indexed="8"/>
        <rFont val="Calibri"/>
        <family val="2"/>
        <scheme val="minor"/>
      </rPr>
      <t xml:space="preserve"> Es de tener en cuenta que el Parque Automotor lo componen 115 vehículos.</t>
    </r>
  </si>
  <si>
    <t>Se daran las recomendaciones a los maquinistas desde el taller del cuidado y manejo  del vehiculo.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</si>
  <si>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
</t>
    </r>
    <r>
      <rPr>
        <b/>
        <sz val="12"/>
        <color indexed="8"/>
        <rFont val="Calibri"/>
        <family val="2"/>
        <scheme val="minor"/>
      </rPr>
      <t>El 63%</t>
    </r>
    <r>
      <rPr>
        <sz val="12"/>
        <color indexed="8"/>
        <rFont val="Calibri"/>
        <family val="2"/>
        <scheme val="minor"/>
      </rPr>
      <t xml:space="preserve"> 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Por otra parte,  la disponibilidad vehicular siempre ha estado brindando la atención oportuna a las emergencias presentadas en cumplimiento de la misionalidad de la UAECOB.
</t>
    </r>
    <r>
      <rPr>
        <b/>
        <sz val="12"/>
        <color indexed="8"/>
        <rFont val="Calibri"/>
        <family val="2"/>
        <scheme val="minor"/>
      </rPr>
      <t>Nota:</t>
    </r>
    <r>
      <rPr>
        <sz val="12"/>
        <color indexed="8"/>
        <rFont val="Calibri"/>
        <family val="2"/>
        <scheme val="minor"/>
      </rPr>
      <t xml:space="preserve">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</si>
  <si>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de la misionalidad de la Entidad.
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t>
    </r>
    <r>
      <rPr>
        <b/>
        <sz val="12"/>
        <color indexed="8"/>
        <rFont val="Calibri"/>
        <family val="2"/>
        <scheme val="minor"/>
      </rPr>
      <t>El 56%</t>
    </r>
    <r>
      <rPr>
        <sz val="12"/>
        <color indexed="8"/>
        <rFont val="Calibri"/>
        <family val="2"/>
        <scheme val="minor"/>
      </rPr>
      <t xml:space="preserve"> de los vehículos de primera respuesta estuvieron  disponibles con un indicador de </t>
    </r>
    <r>
      <rPr>
        <b/>
        <sz val="12"/>
        <color indexed="8"/>
        <rFont val="Calibri"/>
        <family val="2"/>
        <scheme val="minor"/>
      </rPr>
      <t>Desempeño Regular.</t>
    </r>
    <r>
      <rPr>
        <sz val="12"/>
        <color indexed="8"/>
        <rFont val="Calibri"/>
        <family val="2"/>
        <scheme val="minor"/>
      </rPr>
      <t xml:space="preserve">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
</t>
    </r>
    <r>
      <rPr>
        <b/>
        <sz val="12"/>
        <color indexed="8"/>
        <rFont val="Calibri"/>
        <family val="2"/>
        <scheme val="minor"/>
      </rPr>
      <t>Nota:</t>
    </r>
    <r>
      <rPr>
        <sz val="12"/>
        <color indexed="8"/>
        <rFont val="Calibri"/>
        <family val="2"/>
        <scheme val="minor"/>
      </rPr>
      <t xml:space="preserve"> Es de tener en cuenta que el Parque Automotor lo componen 123 vehículos.</t>
    </r>
  </si>
  <si>
    <t>15 DIAS</t>
  </si>
  <si>
    <r>
      <t xml:space="preserve">El tiempo de respuesta en la ejecución de mantenimientos correctivos frecuentes en taller a los vehículos de la UAECOB en el mes de enero  fue en promedio 5,41 dias,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</si>
  <si>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4,67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</si>
  <si>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5,09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</si>
  <si>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t xml:space="preserve">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</si>
  <si>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Febrero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</si>
  <si>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Marzo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</si>
  <si>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t>5 DIAS</t>
  </si>
  <si>
    <r>
      <t xml:space="preserve">En el mes de enero, el tiempo promedio del mantenimiento correctivo del equipo menor de mayor rotacion  en el taller interno de logistica y taller externo fue de 3,5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</si>
  <si>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Febrero, el tiempo promedio del mantenimiento correctivo del equipo menor de mayor rotacion  en el taller interno de logistica y taller externo fue de 4,56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</si>
  <si>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Marzo, el tiempo promedio del mantenimiento correctivo del equipo menor de mayor rotacion  en el taller interno de logistica y taller externo fue de 3,24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</si>
  <si>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100% de los contratos de suministros de la Subdireccion Logistica se encuentran vigentes y en ejecucion para garantizar la misionalidad de la UAECOB. Generando un indicador con desempeño </t>
    </r>
    <r>
      <rPr>
        <b/>
        <sz val="12"/>
        <color indexed="8"/>
        <rFont val="Calibri"/>
        <family val="2"/>
        <scheme val="minor"/>
      </rPr>
      <t>Excelente.</t>
    </r>
    <r>
      <rPr>
        <sz val="12"/>
        <color indexed="8"/>
        <rFont val="Calibri"/>
        <family val="2"/>
        <scheme val="minor"/>
      </rPr>
      <t xml:space="preserve">
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t>
    </r>
  </si>
  <si>
    <t>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
Resultado del indicador EXCELENTE en un 100%; puesto que todas las solicitudes requeridas fueron atendidas oportunamente.</t>
  </si>
  <si>
    <t>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
Resultado del indicador EXCELENTE en un 100%; puesto que todas las solicitudes requeridas fueron atendidas oportunamente.</t>
  </si>
  <si>
    <t>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
Resultado del indicador EXCELENTE en un 100%; puesto que todas las solicitudes requeridas fueron atendidas oportunamente.</t>
  </si>
  <si>
    <t>Para el primer trimestre se programó la actividad Encuentro  de Familias y se realizaron dos salidas con funcionarios de la Compañía 1 y 2</t>
  </si>
  <si>
    <t>La actividad se llevó a cabo en dos fechas Febrero 24 y 25 y marzo 3 y 4.</t>
  </si>
  <si>
    <t>Durante la ejecución del proceso de capacitación y entrenamiento 10 uniformados de la UAECOB no alcanzaron a cumplir satisfactoriamente los objetivos planteados en las evaluaciones de los cursos razon por la cual no fueron certificados en este proceso.</t>
  </si>
  <si>
    <t xml:space="preserve">
En el primer trimestre se plantearon 5 proceso de formación al personal operativo de la entidad, los cuales fueron ejecutados en las fechas planeadas.
</t>
  </si>
  <si>
    <t>Los eventos relacionados con acondicionamiento físico y Operativos Generales (Activación, Movilización y corte de árboles), fueron los que aportaron la mayoría de días perdidos.</t>
  </si>
  <si>
    <t>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</si>
  <si>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</si>
  <si>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</si>
  <si>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</si>
  <si>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</si>
  <si>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</si>
  <si>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</si>
  <si>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</si>
  <si>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</si>
  <si>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</si>
  <si>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</si>
  <si>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</si>
  <si>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</si>
  <si>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Suma de Meta</t>
  </si>
  <si>
    <t>Suma de RESULTADO 1er TRIMESTRE</t>
  </si>
  <si>
    <t>META 1ER TRIMESTRE</t>
  </si>
  <si>
    <t>RESULTADO</t>
  </si>
  <si>
    <t>(Todas)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</si>
</sst>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240A]\ * #,##0.00_);_([$$-240A]\ * \(#,##0.00\);_([$$-240A]\ * &quot;-&quot;??_);_(@_)"/>
    <numFmt numFmtId="165" formatCode="_-* #,##0.00\ _€_-;\-* #,##0.00\ _€_-;_-* &quot;-&quot;??\ _€_-;_-@_-"/>
    <numFmt numFmtId="166" formatCode="_-* #,##0.00\ &quot;€&quot;_-;\-* #,##0.00\ &quot;€&quot;_-;_-* &quot;-&quot;??\ &quot;€&quot;_-;_-@_-"/>
    <numFmt numFmtId="167" formatCode="_(&quot;$&quot;\ * #,##0.00_);_(&quot;$&quot;\ * \(#,##0.00\);_(&quot;$&quot;\ * &quot;-&quot;??_);_(@_)"/>
    <numFmt numFmtId="168" formatCode="0.0%"/>
    <numFmt numFmtId="169" formatCode="#,##0_ ;\-#,##0\ "/>
    <numFmt numFmtId="170" formatCode="_(* #,##0_);_(* \(#,##0\);_(* &quot;-&quot;??_);_(@_)"/>
    <numFmt numFmtId="171" formatCode="h:mm:ss;@"/>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u/>
      <sz val="11"/>
      <color indexed="8"/>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b/>
      <sz val="11"/>
      <color indexed="10"/>
      <name val="Verdana"/>
      <family val="2"/>
    </font>
    <font>
      <b/>
      <sz val="11"/>
      <color rgb="FFFF0000"/>
      <name val="Verdana"/>
      <family val="2"/>
    </font>
    <font>
      <sz val="12"/>
      <name val="Verdana"/>
      <family val="2"/>
    </font>
    <font>
      <u/>
      <sz val="10"/>
      <color indexed="8"/>
      <name val="Calibri"/>
      <family val="2"/>
      <scheme val="minor"/>
    </font>
    <font>
      <sz val="12"/>
      <color indexed="8"/>
      <name val="Calibri"/>
      <family val="2"/>
      <scheme val="minor"/>
    </font>
    <font>
      <b/>
      <sz val="12"/>
      <name val="Calibri"/>
      <family val="2"/>
      <scheme val="minor"/>
    </font>
    <font>
      <b/>
      <sz val="12"/>
      <color indexed="8"/>
      <name val="Calibri"/>
      <family val="2"/>
      <scheme val="minor"/>
    </font>
    <font>
      <b/>
      <sz val="12"/>
      <color indexed="10"/>
      <name val="Calibri"/>
      <family val="2"/>
      <scheme val="minor"/>
    </font>
    <font>
      <sz val="11"/>
      <color indexed="8"/>
      <name val="Verdana"/>
      <family val="2"/>
    </font>
    <font>
      <b/>
      <sz val="10"/>
      <color theme="0"/>
      <name val="Tahoma"/>
      <family val="2"/>
    </font>
    <font>
      <b/>
      <sz val="10"/>
      <name val="Tahoma"/>
      <family val="2"/>
    </font>
  </fonts>
  <fills count="20">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92D050"/>
        <bgColor indexed="64"/>
      </patternFill>
    </fill>
    <fill>
      <patternFill patternType="solid">
        <fgColor theme="0" tint="-0.249977111117893"/>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s>
  <borders count="2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s>
  <cellStyleXfs count="37">
    <xf numFmtId="0" fontId="0" fillId="0" borderId="0"/>
    <xf numFmtId="9" fontId="1" fillId="0" borderId="0" applyFont="0" applyFill="0" applyBorder="0" applyAlignment="0" applyProtection="0"/>
    <xf numFmtId="0" fontId="5" fillId="0" borderId="0"/>
    <xf numFmtId="164" fontId="1" fillId="0" borderId="0"/>
    <xf numFmtId="0" fontId="5"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 fillId="0" borderId="0"/>
    <xf numFmtId="0" fontId="19" fillId="0" borderId="0"/>
    <xf numFmtId="0" fontId="19" fillId="0" borderId="0"/>
    <xf numFmtId="0" fontId="19" fillId="0" borderId="0"/>
    <xf numFmtId="9" fontId="5" fillId="0" borderId="0" applyFont="0" applyFill="0" applyBorder="0" applyAlignment="0" applyProtection="0"/>
    <xf numFmtId="9" fontId="5" fillId="0" borderId="0" applyFont="0" applyFill="0" applyBorder="0" applyAlignment="0" applyProtection="0"/>
  </cellStyleXfs>
  <cellXfs count="187">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3" fontId="9"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11" borderId="4" xfId="0" applyFont="1" applyFill="1" applyBorder="1" applyAlignment="1">
      <alignment horizontal="center" vertical="center"/>
    </xf>
    <xf numFmtId="0" fontId="0" fillId="0" borderId="0" xfId="0" applyAlignment="1">
      <alignment vertical="center" wrapText="1"/>
    </xf>
    <xf numFmtId="0" fontId="11" fillId="0" borderId="4" xfId="0" applyFont="1" applyFill="1" applyBorder="1" applyAlignment="1">
      <alignment horizontal="center" vertical="center" wrapText="1"/>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20" fontId="11"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9"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164" fontId="9" fillId="0" borderId="4" xfId="3" applyFont="1" applyFill="1" applyBorder="1" applyAlignment="1">
      <alignment horizontal="center" vertical="center" wrapText="1"/>
    </xf>
    <xf numFmtId="0" fontId="11" fillId="0" borderId="4" xfId="0" applyFont="1" applyFill="1" applyBorder="1" applyAlignment="1">
      <alignment horizontal="center" vertical="center"/>
    </xf>
    <xf numFmtId="20" fontId="11" fillId="0"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9" fontId="11" fillId="0" borderId="4" xfId="0" applyNumberFormat="1" applyFont="1" applyFill="1" applyBorder="1" applyAlignment="1">
      <alignment horizontal="center" vertical="center"/>
    </xf>
    <xf numFmtId="9" fontId="0" fillId="0" borderId="4" xfId="1" applyFont="1" applyFill="1" applyBorder="1" applyAlignment="1">
      <alignment horizontal="center" vertical="center"/>
    </xf>
    <xf numFmtId="9" fontId="11" fillId="0" borderId="4" xfId="1" applyFont="1" applyFill="1" applyBorder="1" applyAlignment="1">
      <alignment horizontal="center" vertical="center"/>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49" fontId="0" fillId="11" borderId="4"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0" fillId="11" borderId="4" xfId="0" applyNumberFormat="1" applyFont="1" applyFill="1" applyBorder="1" applyAlignment="1">
      <alignment horizontal="center" vertical="center" wrapText="1"/>
    </xf>
    <xf numFmtId="9" fontId="20" fillId="13" borderId="5" xfId="0" applyNumberFormat="1" applyFont="1" applyFill="1" applyBorder="1" applyAlignment="1">
      <alignment horizontal="center" vertical="center"/>
    </xf>
    <xf numFmtId="1" fontId="20" fillId="13" borderId="5" xfId="0" applyNumberFormat="1" applyFont="1" applyFill="1" applyBorder="1" applyAlignment="1">
      <alignment horizontal="center" vertical="center"/>
    </xf>
    <xf numFmtId="9" fontId="20" fillId="13" borderId="7" xfId="0" applyNumberFormat="1" applyFont="1" applyFill="1" applyBorder="1" applyAlignment="1">
      <alignment horizontal="center" vertical="center"/>
    </xf>
    <xf numFmtId="10" fontId="21" fillId="13" borderId="7" xfId="0" applyNumberFormat="1" applyFont="1" applyFill="1" applyBorder="1" applyAlignment="1">
      <alignment horizontal="center" vertical="center"/>
    </xf>
    <xf numFmtId="0" fontId="20" fillId="13" borderId="10"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3" fontId="9" fillId="7" borderId="4" xfId="0" applyNumberFormat="1" applyFont="1" applyFill="1" applyBorder="1" applyAlignment="1">
      <alignment horizontal="center" vertical="center" wrapText="1"/>
    </xf>
    <xf numFmtId="0" fontId="20" fillId="13" borderId="7" xfId="0" applyFont="1" applyFill="1" applyBorder="1" applyAlignment="1">
      <alignment horizontal="justify" vertical="center" wrapText="1"/>
    </xf>
    <xf numFmtId="0" fontId="7" fillId="14" borderId="12" xfId="0" applyFont="1" applyFill="1" applyBorder="1" applyAlignment="1">
      <alignment horizontal="center" vertical="center"/>
    </xf>
    <xf numFmtId="0" fontId="20" fillId="13" borderId="7" xfId="0" applyFont="1" applyFill="1" applyBorder="1" applyAlignment="1">
      <alignment horizontal="justify" vertical="center" wrapText="1"/>
    </xf>
    <xf numFmtId="0" fontId="20" fillId="13" borderId="4" xfId="0" applyFont="1" applyFill="1" applyBorder="1" applyAlignment="1">
      <alignment horizontal="justify" vertical="center" wrapText="1"/>
    </xf>
    <xf numFmtId="0" fontId="7" fillId="14" borderId="12" xfId="0" applyFont="1" applyFill="1" applyBorder="1" applyAlignment="1">
      <alignment vertical="center"/>
    </xf>
    <xf numFmtId="0" fontId="20" fillId="13" borderId="7" xfId="0" applyFont="1" applyFill="1" applyBorder="1" applyAlignment="1">
      <alignment horizontal="justify" vertical="center" wrapText="1"/>
    </xf>
    <xf numFmtId="0" fontId="20" fillId="13" borderId="4" xfId="0" applyFont="1" applyFill="1" applyBorder="1" applyAlignment="1">
      <alignment horizontal="justify" vertical="center"/>
    </xf>
    <xf numFmtId="0" fontId="20" fillId="13" borderId="10" xfId="0" applyFont="1" applyFill="1" applyBorder="1" applyAlignment="1">
      <alignment horizontal="justify" vertical="center"/>
    </xf>
    <xf numFmtId="0" fontId="20" fillId="13" borderId="16" xfId="0" applyFont="1" applyFill="1" applyBorder="1" applyAlignment="1">
      <alignment horizontal="justify" vertical="center" wrapText="1"/>
    </xf>
    <xf numFmtId="168" fontId="20" fillId="13" borderId="5" xfId="0" applyNumberFormat="1" applyFont="1" applyFill="1" applyBorder="1" applyAlignment="1">
      <alignment horizontal="center" vertical="center"/>
    </xf>
    <xf numFmtId="9" fontId="20" fillId="16" borderId="5" xfId="0" applyNumberFormat="1" applyFont="1" applyFill="1" applyBorder="1" applyAlignment="1">
      <alignment horizontal="center" vertical="center"/>
    </xf>
    <xf numFmtId="1" fontId="20" fillId="16" borderId="5" xfId="0" applyNumberFormat="1" applyFont="1" applyFill="1" applyBorder="1" applyAlignment="1">
      <alignment horizontal="center" vertical="center"/>
    </xf>
    <xf numFmtId="9" fontId="20" fillId="16" borderId="7" xfId="0" applyNumberFormat="1" applyFont="1" applyFill="1" applyBorder="1" applyAlignment="1">
      <alignment horizontal="center" vertical="center"/>
    </xf>
    <xf numFmtId="10" fontId="21" fillId="16" borderId="7" xfId="0" applyNumberFormat="1" applyFont="1" applyFill="1" applyBorder="1" applyAlignment="1">
      <alignment horizontal="center" vertical="center"/>
    </xf>
    <xf numFmtId="0" fontId="20" fillId="16" borderId="7" xfId="0" applyFont="1" applyFill="1" applyBorder="1" applyAlignment="1">
      <alignment horizontal="justify" vertical="center" wrapText="1"/>
    </xf>
    <xf numFmtId="0" fontId="20" fillId="16" borderId="10" xfId="0" applyFont="1" applyFill="1" applyBorder="1" applyAlignment="1">
      <alignment horizontal="justify" vertical="center" wrapText="1"/>
    </xf>
    <xf numFmtId="20" fontId="20" fillId="13" borderId="5" xfId="0" applyNumberFormat="1" applyFont="1" applyFill="1" applyBorder="1" applyAlignment="1">
      <alignment horizontal="center" vertical="center"/>
    </xf>
    <xf numFmtId="169" fontId="26" fillId="11" borderId="4" xfId="5" applyNumberFormat="1" applyFont="1" applyFill="1" applyBorder="1" applyAlignment="1">
      <alignment horizontal="center" vertical="center" wrapText="1"/>
    </xf>
    <xf numFmtId="1" fontId="27" fillId="11" borderId="5" xfId="0" applyNumberFormat="1" applyFont="1" applyFill="1" applyBorder="1" applyAlignment="1">
      <alignment horizontal="center" vertical="center"/>
    </xf>
    <xf numFmtId="0" fontId="27" fillId="11" borderId="4" xfId="0" applyFont="1" applyFill="1" applyBorder="1" applyAlignment="1">
      <alignment horizontal="center" vertical="center"/>
    </xf>
    <xf numFmtId="10" fontId="28" fillId="13" borderId="7" xfId="0" applyNumberFormat="1" applyFont="1" applyFill="1" applyBorder="1" applyAlignment="1">
      <alignment horizontal="center" vertical="center"/>
    </xf>
    <xf numFmtId="0" fontId="27" fillId="13" borderId="17" xfId="0" applyFont="1" applyFill="1" applyBorder="1" applyAlignment="1">
      <alignment horizontal="left" vertical="center" wrapText="1"/>
    </xf>
    <xf numFmtId="0" fontId="27" fillId="13" borderId="10" xfId="0" applyFont="1" applyFill="1" applyBorder="1" applyAlignment="1">
      <alignment horizontal="justify" vertical="center" wrapText="1"/>
    </xf>
    <xf numFmtId="0" fontId="27" fillId="11" borderId="5" xfId="0" applyNumberFormat="1" applyFont="1" applyFill="1" applyBorder="1" applyAlignment="1">
      <alignment horizontal="center" vertical="center"/>
    </xf>
    <xf numFmtId="0" fontId="27" fillId="11" borderId="5" xfId="0" applyFont="1" applyFill="1" applyBorder="1" applyAlignment="1">
      <alignment horizontal="center" vertical="center" wrapText="1"/>
    </xf>
    <xf numFmtId="0" fontId="27" fillId="13" borderId="7" xfId="0" applyFont="1" applyFill="1" applyBorder="1" applyAlignment="1">
      <alignment horizontal="justify" vertical="center" wrapText="1"/>
    </xf>
    <xf numFmtId="9" fontId="27" fillId="13" borderId="4" xfId="0" applyNumberFormat="1" applyFont="1" applyFill="1" applyBorder="1" applyAlignment="1">
      <alignment horizontal="center" vertical="center"/>
    </xf>
    <xf numFmtId="0" fontId="27" fillId="13" borderId="4" xfId="1" applyNumberFormat="1" applyFont="1" applyFill="1" applyBorder="1" applyAlignment="1">
      <alignment horizontal="center" vertical="center"/>
    </xf>
    <xf numFmtId="1" fontId="27" fillId="13" borderId="4" xfId="0" applyNumberFormat="1" applyFont="1" applyFill="1" applyBorder="1" applyAlignment="1">
      <alignment horizontal="center" vertical="center"/>
    </xf>
    <xf numFmtId="168" fontId="27" fillId="13" borderId="4" xfId="0" applyNumberFormat="1" applyFont="1" applyFill="1" applyBorder="1" applyAlignment="1">
      <alignment horizontal="center" vertical="center"/>
    </xf>
    <xf numFmtId="20" fontId="27" fillId="13" borderId="4" xfId="0" applyNumberFormat="1" applyFont="1" applyFill="1" applyBorder="1" applyAlignment="1">
      <alignment horizontal="center" vertical="center"/>
    </xf>
    <xf numFmtId="0" fontId="27" fillId="13" borderId="4" xfId="0" applyFont="1" applyFill="1" applyBorder="1" applyAlignment="1">
      <alignment horizontal="center" vertical="center"/>
    </xf>
    <xf numFmtId="10" fontId="28" fillId="13" borderId="4" xfId="0" applyNumberFormat="1" applyFont="1" applyFill="1" applyBorder="1" applyAlignment="1">
      <alignment horizontal="center" vertical="center"/>
    </xf>
    <xf numFmtId="0" fontId="27" fillId="13" borderId="4" xfId="0" applyFont="1" applyFill="1" applyBorder="1" applyAlignment="1">
      <alignment horizontal="justify" vertical="center" wrapText="1"/>
    </xf>
    <xf numFmtId="10" fontId="20" fillId="13" borderId="5" xfId="0" applyNumberFormat="1" applyFont="1" applyFill="1" applyBorder="1" applyAlignment="1">
      <alignment horizontal="center" vertical="center"/>
    </xf>
    <xf numFmtId="9" fontId="27" fillId="13" borderId="5" xfId="0"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9" fontId="27" fillId="13" borderId="7" xfId="0" applyNumberFormat="1" applyFont="1" applyFill="1" applyBorder="1" applyAlignment="1">
      <alignment horizontal="center" vertical="center"/>
    </xf>
    <xf numFmtId="0" fontId="27" fillId="13" borderId="16" xfId="0" applyFont="1" applyFill="1" applyBorder="1" applyAlignment="1">
      <alignment horizontal="justify" vertical="center" wrapText="1"/>
    </xf>
    <xf numFmtId="0" fontId="27" fillId="13" borderId="17" xfId="0" applyFont="1" applyFill="1" applyBorder="1" applyAlignment="1">
      <alignment horizontal="justify" vertical="center" wrapText="1"/>
    </xf>
    <xf numFmtId="0" fontId="27" fillId="13" borderId="4" xfId="0" applyFont="1" applyFill="1" applyBorder="1" applyAlignment="1">
      <alignment horizontal="center" vertical="center" wrapText="1"/>
    </xf>
    <xf numFmtId="0" fontId="27" fillId="13" borderId="18" xfId="0" applyFont="1" applyFill="1" applyBorder="1" applyAlignment="1">
      <alignment horizontal="justify" vertical="center" wrapText="1"/>
    </xf>
    <xf numFmtId="10" fontId="29" fillId="13" borderId="7" xfId="0" applyNumberFormat="1" applyFont="1" applyFill="1" applyBorder="1" applyAlignment="1">
      <alignment horizontal="center" vertical="center" wrapText="1"/>
    </xf>
    <xf numFmtId="10" fontId="27" fillId="13" borderId="4" xfId="1" applyNumberFormat="1" applyFont="1" applyFill="1" applyBorder="1" applyAlignment="1">
      <alignment vertical="center" wrapText="1"/>
    </xf>
    <xf numFmtId="0" fontId="27" fillId="13" borderId="8" xfId="0" applyFont="1" applyFill="1" applyBorder="1" applyAlignment="1">
      <alignment horizontal="justify" vertical="center" wrapText="1"/>
    </xf>
    <xf numFmtId="170" fontId="26" fillId="13" borderId="4" xfId="5" applyNumberFormat="1" applyFont="1" applyFill="1" applyBorder="1" applyAlignment="1">
      <alignment horizontal="center" vertical="center"/>
    </xf>
    <xf numFmtId="170" fontId="26" fillId="13" borderId="10" xfId="5" applyNumberFormat="1" applyFont="1" applyFill="1" applyBorder="1" applyAlignment="1">
      <alignment horizontal="center" vertical="center"/>
    </xf>
    <xf numFmtId="10" fontId="30" fillId="13" borderId="7" xfId="0" applyNumberFormat="1" applyFont="1" applyFill="1" applyBorder="1" applyAlignment="1">
      <alignment horizontal="center" vertical="center"/>
    </xf>
    <xf numFmtId="9" fontId="27" fillId="13" borderId="19" xfId="0" applyNumberFormat="1" applyFont="1" applyFill="1" applyBorder="1" applyAlignment="1">
      <alignment horizontal="center" vertical="center"/>
    </xf>
    <xf numFmtId="9" fontId="27" fillId="13" borderId="12" xfId="0" applyNumberFormat="1" applyFont="1" applyFill="1" applyBorder="1" applyAlignment="1">
      <alignment horizontal="center" vertical="center"/>
    </xf>
    <xf numFmtId="10" fontId="21" fillId="13" borderId="19" xfId="0" applyNumberFormat="1" applyFont="1" applyFill="1" applyBorder="1" applyAlignment="1">
      <alignment horizontal="center" vertical="center"/>
    </xf>
    <xf numFmtId="0" fontId="27" fillId="0" borderId="10" xfId="0" applyFont="1" applyFill="1" applyBorder="1" applyAlignment="1">
      <alignment horizontal="justify" vertical="center" wrapText="1"/>
    </xf>
    <xf numFmtId="10" fontId="26" fillId="13" borderId="4" xfId="1" applyNumberFormat="1" applyFont="1" applyFill="1" applyBorder="1" applyAlignment="1">
      <alignment horizontal="center" vertical="center"/>
    </xf>
    <xf numFmtId="10" fontId="21" fillId="13" borderId="4" xfId="0" applyNumberFormat="1" applyFont="1" applyFill="1" applyBorder="1" applyAlignment="1">
      <alignment horizontal="center" vertical="center"/>
    </xf>
    <xf numFmtId="9" fontId="32" fillId="13" borderId="5" xfId="0" applyNumberFormat="1" applyFont="1" applyFill="1" applyBorder="1" applyAlignment="1">
      <alignment horizontal="center" vertical="center"/>
    </xf>
    <xf numFmtId="1" fontId="32" fillId="13" borderId="5" xfId="0" applyNumberFormat="1" applyFont="1" applyFill="1" applyBorder="1" applyAlignment="1">
      <alignment horizontal="center" vertical="center"/>
    </xf>
    <xf numFmtId="9" fontId="32" fillId="13" borderId="7" xfId="0" applyNumberFormat="1" applyFont="1" applyFill="1" applyBorder="1" applyAlignment="1">
      <alignment horizontal="center" vertical="center"/>
    </xf>
    <xf numFmtId="10" fontId="33" fillId="13" borderId="7" xfId="0" applyNumberFormat="1" applyFont="1" applyFill="1" applyBorder="1" applyAlignment="1">
      <alignment horizontal="center" vertical="center"/>
    </xf>
    <xf numFmtId="0" fontId="32" fillId="13" borderId="16" xfId="0" applyFont="1" applyFill="1" applyBorder="1" applyAlignment="1">
      <alignment horizontal="justify" vertical="justify" wrapText="1"/>
    </xf>
    <xf numFmtId="0" fontId="32" fillId="13" borderId="10" xfId="0" applyFont="1" applyFill="1" applyBorder="1" applyAlignment="1">
      <alignment horizontal="justify" vertical="center" wrapText="1"/>
    </xf>
    <xf numFmtId="0" fontId="32" fillId="13" borderId="7" xfId="0" applyFont="1" applyFill="1" applyBorder="1" applyAlignment="1">
      <alignment horizontal="justify" vertical="center" wrapText="1"/>
    </xf>
    <xf numFmtId="2" fontId="32" fillId="13" borderId="5" xfId="0" applyNumberFormat="1" applyFont="1" applyFill="1" applyBorder="1" applyAlignment="1">
      <alignment horizontal="center" vertical="center"/>
    </xf>
    <xf numFmtId="10" fontId="35" fillId="13" borderId="7" xfId="0" applyNumberFormat="1" applyFont="1" applyFill="1" applyBorder="1" applyAlignment="1">
      <alignment horizontal="center" vertical="center"/>
    </xf>
    <xf numFmtId="0" fontId="32" fillId="13" borderId="16" xfId="0" applyFont="1" applyFill="1" applyBorder="1" applyAlignment="1">
      <alignment horizontal="justify" vertical="center" wrapText="1"/>
    </xf>
    <xf numFmtId="9" fontId="32" fillId="13" borderId="4" xfId="0" applyNumberFormat="1" applyFont="1" applyFill="1" applyBorder="1" applyAlignment="1">
      <alignment horizontal="center" vertical="center"/>
    </xf>
    <xf numFmtId="1" fontId="32" fillId="13" borderId="4" xfId="0" applyNumberFormat="1" applyFont="1" applyFill="1" applyBorder="1" applyAlignment="1">
      <alignment horizontal="center" vertical="center"/>
    </xf>
    <xf numFmtId="9" fontId="32" fillId="13" borderId="16" xfId="0" applyNumberFormat="1" applyFont="1" applyFill="1" applyBorder="1" applyAlignment="1">
      <alignment horizontal="center" vertical="center"/>
    </xf>
    <xf numFmtId="10" fontId="35" fillId="13" borderId="16" xfId="0" applyNumberFormat="1" applyFont="1" applyFill="1" applyBorder="1" applyAlignment="1">
      <alignment horizontal="center" vertical="center"/>
    </xf>
    <xf numFmtId="0" fontId="20" fillId="7" borderId="7" xfId="0" applyFont="1" applyFill="1" applyBorder="1" applyAlignment="1">
      <alignment horizontal="justify" vertical="center" wrapText="1"/>
    </xf>
    <xf numFmtId="0" fontId="36" fillId="13" borderId="7" xfId="0" applyFont="1" applyFill="1" applyBorder="1" applyAlignment="1">
      <alignment horizontal="justify" vertical="center" wrapText="1"/>
    </xf>
    <xf numFmtId="0" fontId="37" fillId="17" borderId="5" xfId="0" applyFont="1" applyFill="1" applyBorder="1" applyAlignment="1">
      <alignment horizontal="center" vertical="center" wrapText="1"/>
    </xf>
    <xf numFmtId="0" fontId="38" fillId="18" borderId="5" xfId="0" applyFont="1" applyFill="1" applyBorder="1" applyAlignment="1">
      <alignment horizontal="center" vertical="center" wrapText="1"/>
    </xf>
    <xf numFmtId="0" fontId="20" fillId="13" borderId="5" xfId="0" applyNumberFormat="1" applyFont="1" applyFill="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10" fontId="0" fillId="0" borderId="4" xfId="0" applyNumberFormat="1" applyBorder="1" applyAlignment="1">
      <alignment horizontal="center" vertical="center"/>
    </xf>
    <xf numFmtId="0" fontId="0" fillId="0" borderId="4" xfId="0" applyBorder="1" applyAlignment="1">
      <alignment horizontal="center" vertical="center" wrapText="1"/>
    </xf>
    <xf numFmtId="9" fontId="0" fillId="0" borderId="4" xfId="0" applyNumberFormat="1" applyBorder="1" applyAlignment="1">
      <alignment horizontal="center" vertical="center" wrapText="1"/>
    </xf>
    <xf numFmtId="1" fontId="0" fillId="0" borderId="4" xfId="0" applyNumberFormat="1" applyBorder="1" applyAlignment="1">
      <alignment horizontal="center" vertical="center"/>
    </xf>
    <xf numFmtId="1" fontId="0" fillId="0" borderId="4" xfId="1" applyNumberFormat="1" applyFont="1" applyBorder="1" applyAlignment="1">
      <alignment horizontal="center" vertical="center"/>
    </xf>
    <xf numFmtId="20" fontId="0" fillId="0" borderId="4" xfId="0" applyNumberForma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9" fontId="0" fillId="0" borderId="0" xfId="1" applyFont="1"/>
    <xf numFmtId="0" fontId="0" fillId="0" borderId="0" xfId="0" applyAlignment="1">
      <alignment horizontal="center" vertical="center"/>
    </xf>
    <xf numFmtId="0" fontId="0" fillId="0" borderId="20" xfId="0" pivotButton="1" applyBorder="1" applyAlignment="1">
      <alignment horizontal="center" vertical="center"/>
    </xf>
    <xf numFmtId="0" fontId="0" fillId="0" borderId="20" xfId="0" applyBorder="1" applyAlignment="1">
      <alignment horizontal="center" vertical="center"/>
    </xf>
    <xf numFmtId="9" fontId="0" fillId="0" borderId="20" xfId="0" applyNumberFormat="1" applyBorder="1" applyAlignment="1">
      <alignment horizontal="center" vertical="center"/>
    </xf>
    <xf numFmtId="0" fontId="0" fillId="19" borderId="20" xfId="0" applyFill="1" applyBorder="1" applyAlignment="1">
      <alignment horizontal="center" vertical="center"/>
    </xf>
    <xf numFmtId="9" fontId="0" fillId="19" borderId="20" xfId="0" applyNumberFormat="1" applyFill="1" applyBorder="1" applyAlignment="1">
      <alignment horizontal="center" vertical="center"/>
    </xf>
    <xf numFmtId="0" fontId="0" fillId="0" borderId="21" xfId="0" pivotButton="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left" vertical="center" wrapText="1"/>
    </xf>
    <xf numFmtId="10" fontId="0" fillId="0" borderId="21" xfId="0" applyNumberFormat="1" applyBorder="1" applyAlignment="1">
      <alignment horizontal="center" vertical="center"/>
    </xf>
    <xf numFmtId="0" fontId="0" fillId="0" borderId="22" xfId="0" pivotButton="1" applyBorder="1" applyAlignment="1">
      <alignment horizontal="center"/>
    </xf>
    <xf numFmtId="0" fontId="0" fillId="0" borderId="22" xfId="0" applyBorder="1" applyAlignment="1">
      <alignment horizontal="left" vertical="center"/>
    </xf>
    <xf numFmtId="20" fontId="0" fillId="0" borderId="4" xfId="0" applyNumberFormat="1" applyFont="1" applyFill="1" applyBorder="1" applyAlignment="1">
      <alignment horizontal="center" vertical="center" wrapText="1"/>
    </xf>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9" fontId="0" fillId="0" borderId="4" xfId="1" applyNumberFormat="1" applyFont="1" applyBorder="1" applyAlignment="1">
      <alignment horizontal="center" vertical="center"/>
    </xf>
    <xf numFmtId="9" fontId="0" fillId="0" borderId="0" xfId="0" applyNumberFormat="1"/>
    <xf numFmtId="0" fontId="0" fillId="0" borderId="4" xfId="0"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9" fontId="0" fillId="0" borderId="25" xfId="0" applyNumberFormat="1" applyBorder="1" applyAlignment="1">
      <alignment horizontal="center" vertical="center"/>
    </xf>
    <xf numFmtId="0" fontId="0" fillId="0" borderId="24" xfId="0" applyBorder="1" applyAlignment="1">
      <alignment vertical="center"/>
    </xf>
    <xf numFmtId="0" fontId="0" fillId="0" borderId="24" xfId="0" pivotButton="1" applyBorder="1" applyAlignment="1">
      <alignment horizontal="center" vertical="center"/>
    </xf>
    <xf numFmtId="0" fontId="0" fillId="0" borderId="24" xfId="0" pivotButton="1" applyBorder="1" applyAlignment="1">
      <alignment horizontal="center" vertical="center" wrapText="1"/>
    </xf>
    <xf numFmtId="0" fontId="0" fillId="0" borderId="24" xfId="0" applyBorder="1" applyAlignment="1">
      <alignment horizontal="center" vertical="center" wrapText="1"/>
    </xf>
    <xf numFmtId="0" fontId="0" fillId="0" borderId="25" xfId="0" applyNumberFormat="1" applyBorder="1" applyAlignment="1">
      <alignment horizontal="center" vertical="center"/>
    </xf>
    <xf numFmtId="1" fontId="0" fillId="0" borderId="25" xfId="0" applyNumberFormat="1" applyBorder="1" applyAlignment="1">
      <alignment horizontal="center" vertical="center"/>
    </xf>
    <xf numFmtId="171" fontId="0" fillId="0" borderId="25" xfId="0" applyNumberFormat="1" applyBorder="1" applyAlignment="1">
      <alignment horizontal="center" vertical="center"/>
    </xf>
    <xf numFmtId="0" fontId="0" fillId="0" borderId="25" xfId="0" applyBorder="1" applyAlignment="1">
      <alignment vertical="center"/>
    </xf>
    <xf numFmtId="168" fontId="0" fillId="0" borderId="25" xfId="0" applyNumberFormat="1" applyBorder="1" applyAlignment="1">
      <alignment horizontal="center" vertical="center"/>
    </xf>
    <xf numFmtId="0" fontId="0" fillId="0" borderId="23" xfId="0" applyBorder="1" applyAlignment="1">
      <alignment horizontal="left" vertical="center"/>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20" fillId="13" borderId="7" xfId="0" applyFont="1" applyFill="1" applyBorder="1" applyAlignment="1">
      <alignment horizontal="justify" vertical="center" wrapText="1"/>
    </xf>
    <xf numFmtId="0" fontId="20" fillId="13" borderId="8" xfId="0" applyFont="1" applyFill="1" applyBorder="1" applyAlignment="1">
      <alignment horizontal="justify" vertical="center" wrapText="1"/>
    </xf>
    <xf numFmtId="0" fontId="20" fillId="13" borderId="9" xfId="0" applyFont="1" applyFill="1" applyBorder="1" applyAlignment="1">
      <alignment horizontal="justify" vertical="center" wrapText="1"/>
    </xf>
    <xf numFmtId="0" fontId="0" fillId="0" borderId="21" xfId="0" applyNumberFormat="1" applyBorder="1" applyAlignment="1">
      <alignment horizontal="center" vertical="center"/>
    </xf>
  </cellXfs>
  <cellStyles count="37">
    <cellStyle name="Graphics" xfId="4"/>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5948">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25" formatCode="h:mm"/>
    </dxf>
    <dxf>
      <numFmt numFmtId="0" formatCode="General"/>
    </dxf>
    <dxf>
      <numFmt numFmtId="0" formatCode="General"/>
    </dxf>
    <dxf>
      <numFmt numFmtId="1" formatCode="0"/>
    </dxf>
    <dxf>
      <numFmt numFmtId="0" formatCode="General"/>
    </dxf>
    <dxf>
      <numFmt numFmtId="0" formatCode="General"/>
    </dxf>
    <dxf>
      <numFmt numFmtId="1" formatCode="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2" formatCode="0.00"/>
    </dxf>
    <dxf>
      <numFmt numFmtId="174" formatCode="0.0"/>
    </dxf>
    <dxf>
      <numFmt numFmtId="1" formatCode="0"/>
    </dxf>
    <dxf>
      <numFmt numFmtId="168" formatCode="0.0%"/>
    </dxf>
    <dxf>
      <numFmt numFmtId="13" formatCode="0%"/>
    </dxf>
    <dxf>
      <numFmt numFmtId="0" formatCode="General"/>
    </dxf>
    <dxf>
      <numFmt numFmtId="174" formatCode="0.0"/>
    </dxf>
    <dxf>
      <numFmt numFmtId="1" formatCode="0"/>
    </dxf>
    <dxf>
      <numFmt numFmtId="0" formatCode="General"/>
    </dxf>
    <dxf>
      <numFmt numFmtId="0" formatCode="General"/>
    </dxf>
    <dxf>
      <numFmt numFmtId="174" formatCode="0.0"/>
    </dxf>
    <dxf>
      <numFmt numFmtId="1" formatCode="0"/>
    </dxf>
    <dxf>
      <numFmt numFmtId="25" formatCode="h:mm"/>
    </dxf>
    <dxf>
      <numFmt numFmtId="173" formatCode="[$-F400]h:mm:ss\ AM/PM"/>
    </dxf>
    <dxf>
      <numFmt numFmtId="171" formatCode="h:mm:ss;@"/>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numFmt numFmtId="168" formatCode="0.0%"/>
    </dxf>
    <dxf>
      <numFmt numFmtId="14" formatCode="0.00%"/>
    </dxf>
    <dxf>
      <numFmt numFmtId="172" formatCode="0.000%"/>
    </dxf>
    <dxf>
      <numFmt numFmtId="14" formatCode="0.00%"/>
    </dxf>
    <dxf>
      <numFmt numFmtId="168" formatCode="0.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0" formatCode="General"/>
    </dxf>
    <dxf>
      <numFmt numFmtId="14" formatCode="0.00%"/>
    </dxf>
    <dxf>
      <numFmt numFmtId="168" formatCode="0.0%"/>
    </dxf>
    <dxf>
      <numFmt numFmtId="13" formatCode="0%"/>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25" formatCode="h:mm"/>
    </dxf>
    <dxf>
      <numFmt numFmtId="0" formatCode="General"/>
    </dxf>
    <dxf>
      <numFmt numFmtId="0" formatCode="General"/>
    </dxf>
    <dxf>
      <numFmt numFmtId="1" formatCode="0"/>
    </dxf>
    <dxf>
      <numFmt numFmtId="0" formatCode="General"/>
    </dxf>
    <dxf>
      <numFmt numFmtId="0" formatCode="General"/>
    </dxf>
    <dxf>
      <numFmt numFmtId="1" formatCode="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2" formatCode="0.00"/>
    </dxf>
    <dxf>
      <numFmt numFmtId="174" formatCode="0.0"/>
    </dxf>
    <dxf>
      <numFmt numFmtId="1" formatCode="0"/>
    </dxf>
    <dxf>
      <numFmt numFmtId="168" formatCode="0.0%"/>
    </dxf>
    <dxf>
      <numFmt numFmtId="13" formatCode="0%"/>
    </dxf>
    <dxf>
      <numFmt numFmtId="0" formatCode="General"/>
    </dxf>
    <dxf>
      <numFmt numFmtId="174" formatCode="0.0"/>
    </dxf>
    <dxf>
      <numFmt numFmtId="1" formatCode="0"/>
    </dxf>
    <dxf>
      <numFmt numFmtId="0" formatCode="General"/>
    </dxf>
    <dxf>
      <numFmt numFmtId="0" formatCode="General"/>
    </dxf>
    <dxf>
      <numFmt numFmtId="174" formatCode="0.0"/>
    </dxf>
    <dxf>
      <numFmt numFmtId="1" formatCode="0"/>
    </dxf>
    <dxf>
      <numFmt numFmtId="25" formatCode="h:mm"/>
    </dxf>
    <dxf>
      <numFmt numFmtId="173" formatCode="[$-F400]h:mm:ss\ AM/PM"/>
    </dxf>
    <dxf>
      <numFmt numFmtId="171" formatCode="h:mm:ss;@"/>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numFmt numFmtId="168" formatCode="0.0%"/>
    </dxf>
    <dxf>
      <numFmt numFmtId="14" formatCode="0.00%"/>
    </dxf>
    <dxf>
      <numFmt numFmtId="172" formatCode="0.000%"/>
    </dxf>
    <dxf>
      <numFmt numFmtId="14" formatCode="0.00%"/>
    </dxf>
    <dxf>
      <numFmt numFmtId="168" formatCode="0.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0" formatCode="General"/>
    </dxf>
    <dxf>
      <numFmt numFmtId="14" formatCode="0.00%"/>
    </dxf>
    <dxf>
      <numFmt numFmtId="168" formatCode="0.0%"/>
    </dxf>
    <dxf>
      <numFmt numFmtId="13" formatCode="0%"/>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25" formatCode="h:mm"/>
    </dxf>
    <dxf>
      <numFmt numFmtId="0" formatCode="General"/>
    </dxf>
    <dxf>
      <numFmt numFmtId="0" formatCode="General"/>
    </dxf>
    <dxf>
      <numFmt numFmtId="1" formatCode="0"/>
    </dxf>
    <dxf>
      <numFmt numFmtId="0" formatCode="General"/>
    </dxf>
    <dxf>
      <numFmt numFmtId="0" formatCode="General"/>
    </dxf>
    <dxf>
      <numFmt numFmtId="1" formatCode="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2" formatCode="0.00"/>
    </dxf>
    <dxf>
      <numFmt numFmtId="174" formatCode="0.0"/>
    </dxf>
    <dxf>
      <numFmt numFmtId="1" formatCode="0"/>
    </dxf>
    <dxf>
      <numFmt numFmtId="168" formatCode="0.0%"/>
    </dxf>
    <dxf>
      <numFmt numFmtId="13" formatCode="0%"/>
    </dxf>
    <dxf>
      <numFmt numFmtId="0" formatCode="General"/>
    </dxf>
    <dxf>
      <numFmt numFmtId="174" formatCode="0.0"/>
    </dxf>
    <dxf>
      <numFmt numFmtId="1" formatCode="0"/>
    </dxf>
    <dxf>
      <numFmt numFmtId="0" formatCode="General"/>
    </dxf>
    <dxf>
      <numFmt numFmtId="0" formatCode="General"/>
    </dxf>
    <dxf>
      <numFmt numFmtId="174" formatCode="0.0"/>
    </dxf>
    <dxf>
      <numFmt numFmtId="1" formatCode="0"/>
    </dxf>
    <dxf>
      <numFmt numFmtId="25" formatCode="h:mm"/>
    </dxf>
    <dxf>
      <numFmt numFmtId="173" formatCode="[$-F400]h:mm:ss\ AM/PM"/>
    </dxf>
    <dxf>
      <numFmt numFmtId="171" formatCode="h:mm:ss;@"/>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numFmt numFmtId="168" formatCode="0.0%"/>
    </dxf>
    <dxf>
      <numFmt numFmtId="14" formatCode="0.00%"/>
    </dxf>
    <dxf>
      <numFmt numFmtId="172" formatCode="0.000%"/>
    </dxf>
    <dxf>
      <numFmt numFmtId="14" formatCode="0.00%"/>
    </dxf>
    <dxf>
      <numFmt numFmtId="168" formatCode="0.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0" formatCode="General"/>
    </dxf>
    <dxf>
      <numFmt numFmtId="14" formatCode="0.00%"/>
    </dxf>
    <dxf>
      <numFmt numFmtId="168" formatCode="0.0%"/>
    </dxf>
    <dxf>
      <numFmt numFmtId="13" formatCode="0%"/>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25" formatCode="h:mm"/>
    </dxf>
    <dxf>
      <numFmt numFmtId="0" formatCode="General"/>
    </dxf>
    <dxf>
      <numFmt numFmtId="0" formatCode="General"/>
    </dxf>
    <dxf>
      <numFmt numFmtId="1" formatCode="0"/>
    </dxf>
    <dxf>
      <numFmt numFmtId="0" formatCode="General"/>
    </dxf>
    <dxf>
      <numFmt numFmtId="0" formatCode="General"/>
    </dxf>
    <dxf>
      <numFmt numFmtId="1" formatCode="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2" formatCode="0.00"/>
    </dxf>
    <dxf>
      <numFmt numFmtId="174" formatCode="0.0"/>
    </dxf>
    <dxf>
      <numFmt numFmtId="1" formatCode="0"/>
    </dxf>
    <dxf>
      <numFmt numFmtId="168" formatCode="0.0%"/>
    </dxf>
    <dxf>
      <numFmt numFmtId="13" formatCode="0%"/>
    </dxf>
    <dxf>
      <numFmt numFmtId="0" formatCode="General"/>
    </dxf>
    <dxf>
      <numFmt numFmtId="174" formatCode="0.0"/>
    </dxf>
    <dxf>
      <numFmt numFmtId="1" formatCode="0"/>
    </dxf>
    <dxf>
      <numFmt numFmtId="0" formatCode="General"/>
    </dxf>
    <dxf>
      <numFmt numFmtId="0" formatCode="General"/>
    </dxf>
    <dxf>
      <numFmt numFmtId="174" formatCode="0.0"/>
    </dxf>
    <dxf>
      <numFmt numFmtId="1" formatCode="0"/>
    </dxf>
    <dxf>
      <numFmt numFmtId="25" formatCode="h:mm"/>
    </dxf>
    <dxf>
      <numFmt numFmtId="173" formatCode="[$-F400]h:mm:ss\ AM/PM"/>
    </dxf>
    <dxf>
      <numFmt numFmtId="171" formatCode="h:mm:ss;@"/>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numFmt numFmtId="168" formatCode="0.0%"/>
    </dxf>
    <dxf>
      <numFmt numFmtId="14" formatCode="0.00%"/>
    </dxf>
    <dxf>
      <numFmt numFmtId="172" formatCode="0.000%"/>
    </dxf>
    <dxf>
      <numFmt numFmtId="14" formatCode="0.00%"/>
    </dxf>
    <dxf>
      <numFmt numFmtId="168" formatCode="0.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0" formatCode="General"/>
    </dxf>
    <dxf>
      <numFmt numFmtId="14" formatCode="0.00%"/>
    </dxf>
    <dxf>
      <numFmt numFmtId="168" formatCode="0.0%"/>
    </dxf>
    <dxf>
      <numFmt numFmtId="13" formatCode="0%"/>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0" formatCode="General"/>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alignment horizontal="center"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0" formatCode="General"/>
    </dxf>
    <dxf>
      <numFmt numFmtId="25" formatCode="h:mm"/>
    </dxf>
    <dxf>
      <numFmt numFmtId="0" formatCode="General"/>
    </dxf>
    <dxf>
      <numFmt numFmtId="0" formatCode="General"/>
    </dxf>
    <dxf>
      <numFmt numFmtId="1" formatCode="0"/>
    </dxf>
    <dxf>
      <numFmt numFmtId="0" formatCode="General"/>
    </dxf>
    <dxf>
      <numFmt numFmtId="0" formatCode="General"/>
    </dxf>
    <dxf>
      <numFmt numFmtId="1" formatCode="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2" formatCode="0.00"/>
    </dxf>
    <dxf>
      <numFmt numFmtId="174" formatCode="0.0"/>
    </dxf>
    <dxf>
      <numFmt numFmtId="1" formatCode="0"/>
    </dxf>
    <dxf>
      <numFmt numFmtId="168" formatCode="0.0%"/>
    </dxf>
    <dxf>
      <numFmt numFmtId="13" formatCode="0%"/>
    </dxf>
    <dxf>
      <numFmt numFmtId="0" formatCode="General"/>
    </dxf>
    <dxf>
      <numFmt numFmtId="174" formatCode="0.0"/>
    </dxf>
    <dxf>
      <numFmt numFmtId="1" formatCode="0"/>
    </dxf>
    <dxf>
      <numFmt numFmtId="0" formatCode="General"/>
    </dxf>
    <dxf>
      <numFmt numFmtId="0" formatCode="General"/>
    </dxf>
    <dxf>
      <numFmt numFmtId="174" formatCode="0.0"/>
    </dxf>
    <dxf>
      <numFmt numFmtId="1" formatCode="0"/>
    </dxf>
    <dxf>
      <numFmt numFmtId="25" formatCode="h:mm"/>
    </dxf>
    <dxf>
      <numFmt numFmtId="173" formatCode="[$-F400]h:mm:ss\ AM/PM"/>
    </dxf>
    <dxf>
      <numFmt numFmtId="171" formatCode="h:mm:ss;@"/>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center" readingOrder="0"/>
    </dxf>
    <dxf>
      <numFmt numFmtId="168" formatCode="0.0%"/>
    </dxf>
    <dxf>
      <numFmt numFmtId="14" formatCode="0.00%"/>
    </dxf>
    <dxf>
      <numFmt numFmtId="172" formatCode="0.000%"/>
    </dxf>
    <dxf>
      <numFmt numFmtId="14" formatCode="0.00%"/>
    </dxf>
    <dxf>
      <numFmt numFmtId="168" formatCode="0.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0" formatCode="General"/>
    </dxf>
    <dxf>
      <numFmt numFmtId="14" formatCode="0.00%"/>
    </dxf>
    <dxf>
      <numFmt numFmtId="168" formatCode="0.0%"/>
    </dxf>
    <dxf>
      <numFmt numFmtId="13" formatCode="0%"/>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gradientFill>
          <stop position="0">
            <color theme="0"/>
          </stop>
          <stop position="1">
            <color rgb="FF00B0F0"/>
          </stop>
        </gradientFill>
      </fill>
    </dxf>
    <dxf>
      <numFmt numFmtId="0" formatCode="General"/>
    </dxf>
    <dxf>
      <numFmt numFmtId="0" formatCode="General"/>
    </dxf>
    <dxf>
      <numFmt numFmtId="168" formatCode="0.0%"/>
    </dxf>
    <dxf>
      <numFmt numFmtId="13" formatCode="0%"/>
    </dxf>
    <dxf>
      <numFmt numFmtId="0" formatCode="General"/>
    </dxf>
    <dxf>
      <numFmt numFmtId="1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numFmt numFmtId="0" formatCode="General"/>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bottom style="thin">
          <color theme="5"/>
        </bottom>
      </border>
    </dxf>
    <dxf>
      <alignment vertical="center" readingOrder="0"/>
    </dxf>
    <dxf>
      <alignment vertical="center" readingOrder="0"/>
    </dxf>
    <dxf>
      <numFmt numFmtId="14" formatCode="0.00%"/>
    </dxf>
    <dxf>
      <numFmt numFmtId="168" formatCode="0.0%"/>
    </dxf>
    <dxf>
      <numFmt numFmtId="13" formatCode="0%"/>
    </dxf>
    <dxf>
      <numFmt numFmtId="13" formatCode="0%"/>
    </dxf>
    <dxf>
      <numFmt numFmtId="168" formatCode="0.0%"/>
    </dxf>
    <dxf>
      <numFmt numFmtId="168" formatCode="0.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fill>
        <patternFill patternType="solid">
          <bgColor theme="3" tint="0.79998168889431442"/>
        </patternFill>
      </fill>
    </dxf>
    <dxf>
      <fill>
        <patternFill patternType="solid">
          <bgColor theme="3" tint="0.79998168889431442"/>
        </patternFill>
      </fill>
    </dxf>
    <dxf>
      <numFmt numFmtId="0" formatCode="General"/>
    </dxf>
    <dxf>
      <numFmt numFmtId="14" formatCode="0.00%"/>
    </dxf>
    <dxf>
      <numFmt numFmtId="13" formatCode="0%"/>
    </dxf>
    <dxf>
      <numFmt numFmtId="168" formatCode="0.0%"/>
    </dxf>
    <dxf>
      <fill>
        <patternFill>
          <bgColor rgb="FF00B050"/>
        </patternFill>
      </fil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numFmt numFmtId="25" formatCode="h:mm"/>
    </dxf>
    <dxf>
      <numFmt numFmtId="1" formatCode="0"/>
    </dxf>
    <dxf>
      <numFmt numFmtId="13" formatCode="0%"/>
    </dxf>
    <dxf>
      <numFmt numFmtId="168" formatCode="0.0%"/>
    </dxf>
    <dxf>
      <numFmt numFmtId="14" formatCode="0.00%"/>
    </dxf>
    <dxf>
      <numFmt numFmtId="172" formatCode="0.000%"/>
    </dxf>
    <dxf>
      <numFmt numFmtId="14" formatCode="0.00%"/>
    </dxf>
    <dxf>
      <numFmt numFmtId="168" formatCode="0.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171" formatCode="h:mm:ss;@"/>
    </dxf>
    <dxf>
      <numFmt numFmtId="173" formatCode="[$-F400]h:mm:ss\ AM/PM"/>
    </dxf>
    <dxf>
      <numFmt numFmtId="25" formatCode="h:mm"/>
    </dxf>
    <dxf>
      <numFmt numFmtId="1" formatCode="0"/>
    </dxf>
    <dxf>
      <numFmt numFmtId="174" formatCode="0.0"/>
    </dxf>
    <dxf>
      <numFmt numFmtId="0" formatCode="General"/>
    </dxf>
    <dxf>
      <numFmt numFmtId="0" formatCode="General"/>
    </dxf>
    <dxf>
      <numFmt numFmtId="1" formatCode="0"/>
    </dxf>
    <dxf>
      <numFmt numFmtId="174" formatCode="0.0"/>
    </dxf>
    <dxf>
      <numFmt numFmtId="0" formatCode="General"/>
    </dxf>
    <dxf>
      <numFmt numFmtId="13" formatCode="0%"/>
    </dxf>
    <dxf>
      <numFmt numFmtId="168" formatCode="0.0%"/>
    </dxf>
    <dxf>
      <numFmt numFmtId="1" formatCode="0"/>
    </dxf>
    <dxf>
      <numFmt numFmtId="174" formatCode="0.0"/>
    </dxf>
    <dxf>
      <numFmt numFmtId="2" formatCode="0.0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1" formatCode="0"/>
    </dxf>
    <dxf>
      <numFmt numFmtId="0" formatCode="General"/>
    </dxf>
    <dxf>
      <numFmt numFmtId="0" formatCode="General"/>
    </dxf>
    <dxf>
      <numFmt numFmtId="1" formatCode="0"/>
    </dxf>
    <dxf>
      <numFmt numFmtId="0" formatCode="General"/>
    </dxf>
    <dxf>
      <numFmt numFmtId="0" formatCode="General"/>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alignment wrapText="1" readingOrder="0"/>
    </dxf>
    <dxf>
      <numFmt numFmtId="0" formatCode="General"/>
    </dxf>
    <dxf>
      <numFmt numFmtId="13" formatCode="0%"/>
    </dxf>
    <dxf>
      <numFmt numFmtId="168" formatCode="0.0%"/>
    </dxf>
    <dxf>
      <numFmt numFmtId="0" formatCode="General"/>
    </dxf>
    <dxf>
      <numFmt numFmtId="13" formatCode="0%"/>
    </dxf>
    <dxf>
      <numFmt numFmtId="168" formatCode="0.0%"/>
    </dxf>
    <dxf>
      <numFmt numFmtId="168" formatCode="0.0%"/>
    </dxf>
    <dxf>
      <numFmt numFmtId="14" formatCode="0.00%"/>
    </dxf>
    <dxf>
      <numFmt numFmtId="172" formatCode="0.000%"/>
    </dxf>
    <dxf>
      <numFmt numFmtId="14" formatCode="0.00%"/>
    </dxf>
    <dxf>
      <numFmt numFmtId="168" formatCode="0.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171" formatCode="h:mm:ss;@"/>
    </dxf>
    <dxf>
      <numFmt numFmtId="173" formatCode="[$-F400]h:mm:ss\ AM/PM"/>
    </dxf>
    <dxf>
      <numFmt numFmtId="25" formatCode="h:mm"/>
    </dxf>
    <dxf>
      <numFmt numFmtId="1" formatCode="0"/>
    </dxf>
    <dxf>
      <numFmt numFmtId="174" formatCode="0.0"/>
    </dxf>
    <dxf>
      <numFmt numFmtId="0" formatCode="General"/>
    </dxf>
    <dxf>
      <numFmt numFmtId="0" formatCode="General"/>
    </dxf>
    <dxf>
      <numFmt numFmtId="1" formatCode="0"/>
    </dxf>
    <dxf>
      <numFmt numFmtId="174" formatCode="0.0"/>
    </dxf>
    <dxf>
      <numFmt numFmtId="0" formatCode="General"/>
    </dxf>
    <dxf>
      <numFmt numFmtId="13" formatCode="0%"/>
    </dxf>
    <dxf>
      <numFmt numFmtId="168" formatCode="0.0%"/>
    </dxf>
    <dxf>
      <numFmt numFmtId="1" formatCode="0"/>
    </dxf>
    <dxf>
      <numFmt numFmtId="174" formatCode="0.0"/>
    </dxf>
    <dxf>
      <numFmt numFmtId="2" formatCode="0.00"/>
    </dxf>
    <dxf>
      <numFmt numFmtId="174" formatCode="0.0"/>
    </dxf>
    <dxf>
      <numFmt numFmtId="0" formatCode="General"/>
    </dxf>
    <dxf>
      <numFmt numFmtId="1" formatCode="0"/>
    </dxf>
    <dxf>
      <numFmt numFmtId="174" formatCode="0.0"/>
    </dxf>
    <dxf>
      <numFmt numFmtId="1" formatCode="0"/>
    </dxf>
    <dxf>
      <numFmt numFmtId="0" formatCode="General"/>
    </dxf>
    <dxf>
      <numFmt numFmtId="174" formatCode="0.0"/>
    </dxf>
    <dxf>
      <numFmt numFmtId="1" formatCode="0"/>
    </dxf>
    <dxf>
      <numFmt numFmtId="0" formatCode="General"/>
    </dxf>
    <dxf>
      <numFmt numFmtId="0" formatCode="General"/>
    </dxf>
    <dxf>
      <numFmt numFmtId="1" formatCode="0"/>
    </dxf>
    <dxf>
      <numFmt numFmtId="0" formatCode="General"/>
    </dxf>
    <dxf>
      <numFmt numFmtId="0" formatCode="General"/>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s>
  <tableStyles count="1" defaultTableStyle="TableStyleMedium2" defaultPivotStyle="PivotStyleLight16">
    <tableStyle name="Estilo de segmentación de datos 1" pivot="0" table="0" count="1">
      <tableStyleElement type="headerRow" dxfId="4376"/>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UAECOB 2018 - Seguimiento.xlsx]tablas!TablaDinámica1</c:name>
    <c:fmtId val="30"/>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Desempeño </a:t>
            </a:r>
            <a:r>
              <a:rPr lang="es-CO" sz="1100"/>
              <a:t>(*Clasificación)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6"/>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7"/>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8"/>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9"/>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0.5</c:v>
                </c:pt>
                <c:pt idx="1">
                  <c:v>3.2258064516129031E-2</c:v>
                </c:pt>
              </c:numCache>
            </c:numRef>
          </c:val>
          <c:extLst>
            <c:ext xmlns:c16="http://schemas.microsoft.com/office/drawing/2014/chart" uri="{C3380CC4-5D6E-409C-BE32-E72D297353CC}">
              <c16:uniqueId val="{00000000-1BC5-43F4-8990-9D49491998EC}"/>
            </c:ext>
          </c:extLst>
        </c:ser>
        <c:ser>
          <c:idx val="1"/>
          <c:order val="1"/>
          <c:tx>
            <c:strRef>
              <c:f>tablas!$C$3:$C$4</c:f>
              <c:strCache>
                <c:ptCount val="1"/>
                <c:pt idx="0">
                  <c:v>BUENO</c:v>
                </c:pt>
              </c:strCache>
            </c:strRef>
          </c:tx>
          <c:spPr>
            <a:solidFill>
              <a:schemeClr val="accent3">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8.0645161290322578E-2</c:v>
                </c:pt>
                <c:pt idx="1">
                  <c:v>3.2258064516129031E-2</c:v>
                </c:pt>
              </c:numCache>
            </c:numRef>
          </c:val>
          <c:extLst>
            <c:ext xmlns:c16="http://schemas.microsoft.com/office/drawing/2014/chart" uri="{C3380CC4-5D6E-409C-BE32-E72D297353CC}">
              <c16:uniqueId val="{000000DF-71C8-4D21-81E0-DED5087BAD13}"/>
            </c:ext>
          </c:extLst>
        </c:ser>
        <c:ser>
          <c:idx val="2"/>
          <c:order val="2"/>
          <c:tx>
            <c:strRef>
              <c:f>tablas!$D$3:$D$4</c:f>
              <c:strCache>
                <c:ptCount val="1"/>
                <c:pt idx="0">
                  <c:v>REGULAR</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1.6129032258064516E-2</c:v>
                </c:pt>
                <c:pt idx="1">
                  <c:v>4.8387096774193547E-2</c:v>
                </c:pt>
              </c:numCache>
            </c:numRef>
          </c:val>
          <c:extLst>
            <c:ext xmlns:c16="http://schemas.microsoft.com/office/drawing/2014/chart" uri="{C3380CC4-5D6E-409C-BE32-E72D297353CC}">
              <c16:uniqueId val="{000000E3-71C8-4D21-81E0-DED5087BAD13}"/>
            </c:ext>
          </c:extLst>
        </c:ser>
        <c:ser>
          <c:idx val="3"/>
          <c:order val="3"/>
          <c:tx>
            <c:strRef>
              <c:f>tablas!$E$3:$E$4</c:f>
              <c:strCache>
                <c:ptCount val="1"/>
                <c:pt idx="0">
                  <c:v>MALO</c:v>
                </c:pt>
              </c:strCache>
            </c:strRef>
          </c:tx>
          <c:spPr>
            <a:solidFill>
              <a:srgbClr val="C0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8.0645161290322578E-2</c:v>
                </c:pt>
                <c:pt idx="1">
                  <c:v>8.0645161290322578E-2</c:v>
                </c:pt>
              </c:numCache>
            </c:numRef>
          </c:val>
          <c:extLst>
            <c:ext xmlns:c16="http://schemas.microsoft.com/office/drawing/2014/chart" uri="{C3380CC4-5D6E-409C-BE32-E72D297353CC}">
              <c16:uniqueId val="{000000E4-71C8-4D21-81E0-DED5087BAD13}"/>
            </c:ext>
          </c:extLst>
        </c:ser>
        <c:ser>
          <c:idx val="4"/>
          <c:order val="4"/>
          <c:tx>
            <c:strRef>
              <c:f>tablas!$F$3:$F$4</c:f>
              <c:strCache>
                <c:ptCount val="1"/>
                <c:pt idx="0">
                  <c:v>No aplica</c:v>
                </c:pt>
              </c:strCache>
            </c:strRef>
          </c:tx>
          <c:spPr>
            <a:solidFill>
              <a:sysClr val="window" lastClr="FFFFFF"/>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9.6774193548387094E-2</c:v>
                </c:pt>
                <c:pt idx="1">
                  <c:v>3.2258064516129031E-2</c:v>
                </c:pt>
              </c:numCache>
            </c:numRef>
          </c:val>
          <c:extLst>
            <c:ext xmlns:c16="http://schemas.microsoft.com/office/drawing/2014/chart" uri="{C3380CC4-5D6E-409C-BE32-E72D297353CC}">
              <c16:uniqueId val="{000000E5-71C8-4D21-81E0-DED5087BAD13}"/>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majorGridlines>
          <c:spPr>
            <a:ln w="9525" cap="flat" cmpd="sng" algn="ctr">
              <a:solidFill>
                <a:schemeClr val="accent1"/>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tileRect/>
    </a:gradFill>
    <a:ln w="25400" cap="flat" cmpd="sng" algn="ctr">
      <a:solidFill>
        <a:schemeClr val="accent1"/>
      </a:solidFill>
      <a:prstDash val="solid"/>
      <a:round/>
    </a:ln>
    <a:effectLst/>
    <a:scene3d>
      <a:camera prst="orthographicFront"/>
      <a:lightRig rig="threePt" dir="t"/>
    </a:scene3d>
    <a:sp3d>
      <a:bevelT/>
    </a:sp3d>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UAECOB 2018 - Seguimiento.xlsx]tablas!TablaDinámica4</c:name>
    <c:fmtId val="5"/>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 </a:t>
            </a:r>
            <a:r>
              <a:rPr lang="es-CO" sz="1100" b="1"/>
              <a:t>(Cant.</a:t>
            </a:r>
            <a:r>
              <a:rPr lang="es-CO" sz="1100" b="1" baseline="0"/>
              <a:t> de Indicadores</a:t>
            </a:r>
            <a:r>
              <a:rPr lang="es-CO" sz="1100" b="1"/>
              <a: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3"/>
          </a:solidFill>
          <a:ln>
            <a:noFill/>
          </a:ln>
          <a:effectLst/>
        </c:spPr>
        <c:marker>
          <c:symbol val="none"/>
        </c:marker>
      </c:pivotFmt>
      <c:pivotFmt>
        <c:idx val="17"/>
        <c:spPr>
          <a:solidFill>
            <a:srgbClr val="FFC000"/>
          </a:solidFill>
          <a:ln>
            <a:noFill/>
          </a:ln>
          <a:effectLst/>
        </c:spPr>
        <c:marker>
          <c:symbol val="none"/>
        </c:marker>
      </c:pivotFmt>
      <c:pivotFmt>
        <c:idx val="18"/>
        <c:spPr>
          <a:solidFill>
            <a:schemeClr val="accent2"/>
          </a:solidFill>
          <a:ln>
            <a:noFill/>
          </a:ln>
          <a:effectLst/>
        </c:spPr>
        <c:marker>
          <c:symbol val="none"/>
        </c:marker>
      </c:pivotFmt>
      <c:pivotFmt>
        <c:idx val="19"/>
        <c:spPr>
          <a:solidFill>
            <a:srgbClr val="7030A0"/>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3"/>
          </a:solidFill>
          <a:ln>
            <a:noFill/>
          </a:ln>
          <a:effectLst/>
        </c:spPr>
        <c:marker>
          <c:symbol val="none"/>
        </c:marker>
      </c:pivotFmt>
      <c:pivotFmt>
        <c:idx val="22"/>
        <c:spPr>
          <a:solidFill>
            <a:srgbClr val="FFC000"/>
          </a:solidFill>
          <a:ln>
            <a:noFill/>
          </a:ln>
          <a:effectLst/>
        </c:spPr>
        <c:marker>
          <c:symbol val="none"/>
        </c:marker>
      </c:pivotFmt>
      <c:pivotFmt>
        <c:idx val="23"/>
        <c:spPr>
          <a:solidFill>
            <a:schemeClr val="accent2"/>
          </a:solidFill>
          <a:ln>
            <a:noFill/>
          </a:ln>
          <a:effectLst/>
        </c:spPr>
        <c:marker>
          <c:symbol val="none"/>
        </c:marker>
      </c:pivotFmt>
      <c:pivotFmt>
        <c:idx val="24"/>
        <c:spPr>
          <a:solidFill>
            <a:srgbClr val="7030A0"/>
          </a:solidFill>
          <a:ln>
            <a:noFill/>
          </a:ln>
          <a:effectLst/>
        </c:spPr>
        <c:marker>
          <c:symbol val="none"/>
        </c:marker>
      </c:pivotFmt>
      <c:pivotFmt>
        <c:idx val="2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1"/>
        <c:spPr>
          <a:solidFill>
            <a:schemeClr val="accent3">
              <a:lumMod val="75000"/>
            </a:schemeClr>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2"/>
        <c:spPr>
          <a:solidFill>
            <a:srgbClr val="FFC000"/>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3"/>
        <c:spPr>
          <a:solidFill>
            <a:srgbClr val="C00000"/>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4"/>
        <c:spPr>
          <a:solidFill>
            <a:schemeClr val="bg1"/>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5"/>
        <c:spPr>
          <a:solidFill>
            <a:schemeClr val="accent1"/>
          </a:solidFill>
          <a:ln>
            <a:noFill/>
          </a:ln>
          <a:effectLst/>
          <a:scene3d>
            <a:camera prst="orthographicFront"/>
            <a:lightRig rig="threePt" dir="t"/>
          </a:scene3d>
          <a:sp3d>
            <a:bevelT/>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2.4256808623750611E-2"/>
          <c:y val="0.11290718079247852"/>
          <c:w val="0.95842716976754017"/>
          <c:h val="0.63496797300254626"/>
        </c:manualLayout>
      </c:layout>
      <c:barChart>
        <c:barDir val="col"/>
        <c:grouping val="clustered"/>
        <c:varyColors val="0"/>
        <c:ser>
          <c:idx val="0"/>
          <c:order val="0"/>
          <c:tx>
            <c:strRef>
              <c:f>tablas!$B$53:$B$54</c:f>
              <c:strCache>
                <c:ptCount val="1"/>
                <c:pt idx="0">
                  <c:v>EXCELENTE</c:v>
                </c:pt>
              </c:strCache>
            </c:strRef>
          </c:tx>
          <c:spPr>
            <a:solidFill>
              <a:schemeClr val="accent1"/>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tablas!$B$55:$B$64</c:f>
              <c:numCache>
                <c:formatCode>General</c:formatCode>
                <c:ptCount val="9"/>
                <c:pt idx="0">
                  <c:v>1</c:v>
                </c:pt>
                <c:pt idx="3">
                  <c:v>5</c:v>
                </c:pt>
                <c:pt idx="4">
                  <c:v>7</c:v>
                </c:pt>
                <c:pt idx="5">
                  <c:v>2</c:v>
                </c:pt>
                <c:pt idx="6">
                  <c:v>8</c:v>
                </c:pt>
                <c:pt idx="7">
                  <c:v>5</c:v>
                </c:pt>
                <c:pt idx="8">
                  <c:v>5</c:v>
                </c:pt>
              </c:numCache>
            </c:numRef>
          </c:val>
          <c:extLst>
            <c:ext xmlns:c16="http://schemas.microsoft.com/office/drawing/2014/chart" uri="{C3380CC4-5D6E-409C-BE32-E72D297353CC}">
              <c16:uniqueId val="{00000000-4FCE-4F58-9535-8F29B9F66FBD}"/>
            </c:ext>
          </c:extLst>
        </c:ser>
        <c:ser>
          <c:idx val="1"/>
          <c:order val="1"/>
          <c:tx>
            <c:strRef>
              <c:f>tablas!$C$53:$C$54</c:f>
              <c:strCache>
                <c:ptCount val="1"/>
                <c:pt idx="0">
                  <c:v>BUENO</c:v>
                </c:pt>
              </c:strCache>
            </c:strRef>
          </c:tx>
          <c:spPr>
            <a:solidFill>
              <a:schemeClr val="accent3">
                <a:lumMod val="75000"/>
              </a:schemeClr>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tablas!$C$55:$C$64</c:f>
              <c:numCache>
                <c:formatCode>General</c:formatCode>
                <c:ptCount val="9"/>
                <c:pt idx="2">
                  <c:v>3</c:v>
                </c:pt>
                <c:pt idx="6">
                  <c:v>2</c:v>
                </c:pt>
                <c:pt idx="7">
                  <c:v>1</c:v>
                </c:pt>
                <c:pt idx="8">
                  <c:v>1</c:v>
                </c:pt>
              </c:numCache>
            </c:numRef>
          </c:val>
          <c:extLst>
            <c:ext xmlns:c16="http://schemas.microsoft.com/office/drawing/2014/chart" uri="{C3380CC4-5D6E-409C-BE32-E72D297353CC}">
              <c16:uniqueId val="{000000D0-DD86-4410-855F-034771808B58}"/>
            </c:ext>
          </c:extLst>
        </c:ser>
        <c:ser>
          <c:idx val="2"/>
          <c:order val="2"/>
          <c:tx>
            <c:strRef>
              <c:f>tablas!$D$53:$D$54</c:f>
              <c:strCache>
                <c:ptCount val="1"/>
                <c:pt idx="0">
                  <c:v>REGULAR</c:v>
                </c:pt>
              </c:strCache>
            </c:strRef>
          </c:tx>
          <c:spPr>
            <a:solidFill>
              <a:srgbClr val="FFC00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tablas!$D$55:$D$64</c:f>
              <c:numCache>
                <c:formatCode>General</c:formatCode>
                <c:ptCount val="9"/>
                <c:pt idx="2">
                  <c:v>2</c:v>
                </c:pt>
                <c:pt idx="6">
                  <c:v>2</c:v>
                </c:pt>
              </c:numCache>
            </c:numRef>
          </c:val>
          <c:extLst>
            <c:ext xmlns:c16="http://schemas.microsoft.com/office/drawing/2014/chart" uri="{C3380CC4-5D6E-409C-BE32-E72D297353CC}">
              <c16:uniqueId val="{000000D4-DD86-4410-855F-034771808B58}"/>
            </c:ext>
          </c:extLst>
        </c:ser>
        <c:ser>
          <c:idx val="3"/>
          <c:order val="3"/>
          <c:tx>
            <c:strRef>
              <c:f>tablas!$E$53:$E$54</c:f>
              <c:strCache>
                <c:ptCount val="1"/>
                <c:pt idx="0">
                  <c:v>MALO</c:v>
                </c:pt>
              </c:strCache>
            </c:strRef>
          </c:tx>
          <c:spPr>
            <a:solidFill>
              <a:srgbClr val="C0000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tablas!$E$55:$E$64</c:f>
              <c:numCache>
                <c:formatCode>General</c:formatCode>
                <c:ptCount val="9"/>
                <c:pt idx="2">
                  <c:v>3</c:v>
                </c:pt>
                <c:pt idx="5">
                  <c:v>2</c:v>
                </c:pt>
                <c:pt idx="6">
                  <c:v>5</c:v>
                </c:pt>
              </c:numCache>
            </c:numRef>
          </c:val>
          <c:extLst>
            <c:ext xmlns:c16="http://schemas.microsoft.com/office/drawing/2014/chart" uri="{C3380CC4-5D6E-409C-BE32-E72D297353CC}">
              <c16:uniqueId val="{000000D5-DD86-4410-855F-034771808B58}"/>
            </c:ext>
          </c:extLst>
        </c:ser>
        <c:ser>
          <c:idx val="4"/>
          <c:order val="4"/>
          <c:tx>
            <c:strRef>
              <c:f>tablas!$F$53:$F$54</c:f>
              <c:strCache>
                <c:ptCount val="1"/>
                <c:pt idx="0">
                  <c:v>No aplica</c:v>
                </c:pt>
              </c:strCache>
            </c:strRef>
          </c:tx>
          <c:spPr>
            <a:solidFill>
              <a:schemeClr val="bg1"/>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tablas!$F$55:$F$64</c:f>
              <c:numCache>
                <c:formatCode>General</c:formatCode>
                <c:ptCount val="9"/>
                <c:pt idx="1">
                  <c:v>2</c:v>
                </c:pt>
                <c:pt idx="2">
                  <c:v>2</c:v>
                </c:pt>
                <c:pt idx="4">
                  <c:v>2</c:v>
                </c:pt>
                <c:pt idx="6">
                  <c:v>2</c:v>
                </c:pt>
              </c:numCache>
            </c:numRef>
          </c:val>
          <c:extLst>
            <c:ext xmlns:c16="http://schemas.microsoft.com/office/drawing/2014/chart" uri="{C3380CC4-5D6E-409C-BE32-E72D297353CC}">
              <c16:uniqueId val="{000000D6-DD86-4410-855F-034771808B58}"/>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39374451592175341"/>
          <c:h val="5.13702348710399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UAECOB 2018 - Seguimiento.xlsx]tablas!TablaDinámica1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Desempeño</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tablas!$B$5:$B$7</c:f>
              <c:numCache>
                <c:formatCode>0%</c:formatCode>
                <c:ptCount val="2"/>
                <c:pt idx="0">
                  <c:v>0.5</c:v>
                </c:pt>
                <c:pt idx="1">
                  <c:v>3.2258064516129031E-2</c:v>
                </c:pt>
              </c:numCache>
            </c:numRef>
          </c:val>
          <c:extLs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8.0645161290322578E-2</c:v>
                </c:pt>
                <c:pt idx="1">
                  <c:v>3.2258064516129031E-2</c:v>
                </c:pt>
              </c:numCache>
            </c:numRef>
          </c:val>
          <c:extLst>
            <c:ext xmlns:c16="http://schemas.microsoft.com/office/drawing/2014/chart" uri="{C3380CC4-5D6E-409C-BE32-E72D297353CC}">
              <c16:uniqueId val="{000000DF-32B4-4A25-8AF6-F5DCC1220CCC}"/>
            </c:ext>
          </c:extLst>
        </c:ser>
        <c:ser>
          <c:idx val="2"/>
          <c:order val="2"/>
          <c:tx>
            <c:strRef>
              <c:f>tablas!$D$3:$D$4</c:f>
              <c:strCache>
                <c:ptCount val="1"/>
                <c:pt idx="0">
                  <c:v>REGULAR</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1.6129032258064516E-2</c:v>
                </c:pt>
                <c:pt idx="1">
                  <c:v>4.8387096774193547E-2</c:v>
                </c:pt>
              </c:numCache>
            </c:numRef>
          </c:val>
          <c:extLst>
            <c:ext xmlns:c16="http://schemas.microsoft.com/office/drawing/2014/chart" uri="{C3380CC4-5D6E-409C-BE32-E72D297353CC}">
              <c16:uniqueId val="{000000E3-32B4-4A25-8AF6-F5DCC1220CCC}"/>
            </c:ext>
          </c:extLst>
        </c:ser>
        <c:ser>
          <c:idx val="3"/>
          <c:order val="3"/>
          <c:tx>
            <c:strRef>
              <c:f>tablas!$E$3:$E$4</c:f>
              <c:strCache>
                <c:ptCount val="1"/>
                <c:pt idx="0">
                  <c:v>MALO</c:v>
                </c:pt>
              </c:strCache>
            </c:strRef>
          </c:tx>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8.0645161290322578E-2</c:v>
                </c:pt>
                <c:pt idx="1">
                  <c:v>8.0645161290322578E-2</c:v>
                </c:pt>
              </c:numCache>
            </c:numRef>
          </c:val>
          <c:extLst>
            <c:ext xmlns:c16="http://schemas.microsoft.com/office/drawing/2014/chart" uri="{C3380CC4-5D6E-409C-BE32-E72D297353CC}">
              <c16:uniqueId val="{000000E4-32B4-4A25-8AF6-F5DCC1220CCC}"/>
            </c:ext>
          </c:extLst>
        </c:ser>
        <c:ser>
          <c:idx val="4"/>
          <c:order val="4"/>
          <c:tx>
            <c:strRef>
              <c:f>tablas!$F$3:$F$4</c:f>
              <c:strCache>
                <c:ptCount val="1"/>
                <c:pt idx="0">
                  <c:v>No aplica</c:v>
                </c:pt>
              </c:strCache>
            </c:strRef>
          </c:tx>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9.6774193548387094E-2</c:v>
                </c:pt>
                <c:pt idx="1">
                  <c:v>3.2258064516129031E-2</c:v>
                </c:pt>
              </c:numCache>
            </c:numRef>
          </c:val>
          <c:extLst>
            <c:ext xmlns:c16="http://schemas.microsoft.com/office/drawing/2014/chart" uri="{C3380CC4-5D6E-409C-BE32-E72D297353CC}">
              <c16:uniqueId val="{000000E5-32B4-4A25-8AF6-F5DCC1220CCC}"/>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UAECOB 2018 - Seguimiento.xlsx]tablas!TablaDinámica4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2"/>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rgbClr val="7030A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1"/>
          </a:solidFill>
          <a:ln>
            <a:noFill/>
          </a:ln>
          <a:effectLst/>
        </c:spPr>
        <c:marker>
          <c:symbol val="none"/>
        </c:marker>
      </c:pivotFmt>
    </c:pivotFmts>
    <c:plotArea>
      <c:layout/>
      <c:barChart>
        <c:barDir val="col"/>
        <c:grouping val="clustered"/>
        <c:varyColors val="0"/>
        <c:ser>
          <c:idx val="0"/>
          <c:order val="0"/>
          <c:tx>
            <c:strRef>
              <c:f>tablas!$B$53:$B$54</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tablas!$B$55:$B$64</c:f>
              <c:numCache>
                <c:formatCode>General</c:formatCode>
                <c:ptCount val="9"/>
                <c:pt idx="0">
                  <c:v>1</c:v>
                </c:pt>
                <c:pt idx="3">
                  <c:v>5</c:v>
                </c:pt>
                <c:pt idx="4">
                  <c:v>7</c:v>
                </c:pt>
                <c:pt idx="5">
                  <c:v>2</c:v>
                </c:pt>
                <c:pt idx="6">
                  <c:v>8</c:v>
                </c:pt>
                <c:pt idx="7">
                  <c:v>5</c:v>
                </c:pt>
                <c:pt idx="8">
                  <c:v>5</c:v>
                </c:pt>
              </c:numCache>
            </c:numRef>
          </c:val>
          <c:extLst>
            <c:ext xmlns:c16="http://schemas.microsoft.com/office/drawing/2014/chart" uri="{C3380CC4-5D6E-409C-BE32-E72D297353CC}">
              <c16:uniqueId val="{00000000-C119-40BF-ADC1-FF7934150FFA}"/>
            </c:ext>
          </c:extLst>
        </c:ser>
        <c:ser>
          <c:idx val="1"/>
          <c:order val="1"/>
          <c:tx>
            <c:strRef>
              <c:f>tablas!$C$53:$C$54</c:f>
              <c:strCache>
                <c:ptCount val="1"/>
                <c:pt idx="0">
                  <c:v>BUENO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tablas!$C$55:$C$64</c:f>
              <c:numCache>
                <c:formatCode>General</c:formatCode>
                <c:ptCount val="9"/>
                <c:pt idx="2">
                  <c:v>3</c:v>
                </c:pt>
                <c:pt idx="6">
                  <c:v>2</c:v>
                </c:pt>
                <c:pt idx="7">
                  <c:v>1</c:v>
                </c:pt>
                <c:pt idx="8">
                  <c:v>1</c:v>
                </c:pt>
              </c:numCache>
            </c:numRef>
          </c:val>
          <c:extLst>
            <c:ext xmlns:c16="http://schemas.microsoft.com/office/drawing/2014/chart" uri="{C3380CC4-5D6E-409C-BE32-E72D297353CC}">
              <c16:uniqueId val="{000000D0-2AE2-4937-B356-D157A6F29863}"/>
            </c:ext>
          </c:extLst>
        </c:ser>
        <c:ser>
          <c:idx val="2"/>
          <c:order val="2"/>
          <c:tx>
            <c:strRef>
              <c:f>tablas!$D$53:$D$54</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tablas!$D$55:$D$64</c:f>
              <c:numCache>
                <c:formatCode>General</c:formatCode>
                <c:ptCount val="9"/>
                <c:pt idx="2">
                  <c:v>2</c:v>
                </c:pt>
                <c:pt idx="6">
                  <c:v>2</c:v>
                </c:pt>
              </c:numCache>
            </c:numRef>
          </c:val>
          <c:extLst>
            <c:ext xmlns:c16="http://schemas.microsoft.com/office/drawing/2014/chart" uri="{C3380CC4-5D6E-409C-BE32-E72D297353CC}">
              <c16:uniqueId val="{000000D4-2AE2-4937-B356-D157A6F29863}"/>
            </c:ext>
          </c:extLst>
        </c:ser>
        <c:ser>
          <c:idx val="3"/>
          <c:order val="3"/>
          <c:tx>
            <c:strRef>
              <c:f>tablas!$E$53:$E$54</c:f>
              <c:strCache>
                <c:ptCount val="1"/>
                <c:pt idx="0">
                  <c:v>MALO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tablas!$E$55:$E$64</c:f>
              <c:numCache>
                <c:formatCode>General</c:formatCode>
                <c:ptCount val="9"/>
                <c:pt idx="2">
                  <c:v>3</c:v>
                </c:pt>
                <c:pt idx="5">
                  <c:v>2</c:v>
                </c:pt>
                <c:pt idx="6">
                  <c:v>5</c:v>
                </c:pt>
              </c:numCache>
            </c:numRef>
          </c:val>
          <c:extLst>
            <c:ext xmlns:c16="http://schemas.microsoft.com/office/drawing/2014/chart" uri="{C3380CC4-5D6E-409C-BE32-E72D297353CC}">
              <c16:uniqueId val="{000000D5-2AE2-4937-B356-D157A6F29863}"/>
            </c:ext>
          </c:extLst>
        </c:ser>
        <c:ser>
          <c:idx val="4"/>
          <c:order val="4"/>
          <c:tx>
            <c:strRef>
              <c:f>tablas!$F$53:$F$54</c:f>
              <c:strCache>
                <c:ptCount val="1"/>
                <c:pt idx="0">
                  <c:v>No aplica</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tablas!$A$55:$A$64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tablas!$F$55:$F$64</c:f>
              <c:numCache>
                <c:formatCode>General</c:formatCode>
                <c:ptCount val="9"/>
                <c:pt idx="1">
                  <c:v>2</c:v>
                </c:pt>
                <c:pt idx="2">
                  <c:v>2</c:v>
                </c:pt>
                <c:pt idx="4">
                  <c:v>2</c:v>
                </c:pt>
                <c:pt idx="6">
                  <c:v>2</c:v>
                </c:pt>
              </c:numCache>
            </c:numRef>
          </c:val>
          <c:extLst>
            <c:ext xmlns:c16="http://schemas.microsoft.com/office/drawing/2014/chart" uri="{C3380CC4-5D6E-409C-BE32-E72D297353CC}">
              <c16:uniqueId val="{000000D6-2AE2-4937-B356-D157A6F29863}"/>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44645451447083173"/>
          <c:h val="5.13702348710399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2581275</xdr:colOff>
      <xdr:row>4</xdr:row>
      <xdr:rowOff>180975</xdr:rowOff>
    </xdr:from>
    <xdr:to>
      <xdr:col>7</xdr:col>
      <xdr:colOff>147638</xdr:colOff>
      <xdr:row>19</xdr:row>
      <xdr:rowOff>95251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9525</xdr:rowOff>
    </xdr:from>
    <xdr:to>
      <xdr:col>2</xdr:col>
      <xdr:colOff>630891</xdr:colOff>
      <xdr:row>19</xdr:row>
      <xdr:rowOff>95250</xdr:rowOff>
    </xdr:to>
    <mc:AlternateContent xmlns:mc="http://schemas.openxmlformats.org/markup-compatibility/2006">
      <mc:Choice xmlns:a14="http://schemas.microsoft.com/office/drawing/2010/main" Requires="a14">
        <xdr:graphicFrame macro="">
          <xdr:nvGraphicFramePr>
            <xdr:cNvPr id="4" name="Dependencia"/>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dr:sp macro="" textlink="">
          <xdr:nvSpPr>
            <xdr:cNvPr id="0" name=""/>
            <xdr:cNvSpPr>
              <a:spLocks noTextEdit="1"/>
            </xdr:cNvSpPr>
          </xdr:nvSpPr>
          <xdr:spPr>
            <a:xfrm>
              <a:off x="840441" y="962025"/>
              <a:ext cx="2816038" cy="27527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761999</xdr:colOff>
      <xdr:row>14</xdr:row>
      <xdr:rowOff>133351</xdr:rowOff>
    </xdr:from>
    <xdr:to>
      <xdr:col>2</xdr:col>
      <xdr:colOff>2428874</xdr:colOff>
      <xdr:row>19</xdr:row>
      <xdr:rowOff>95251</xdr:rowOff>
    </xdr:to>
    <mc:AlternateContent xmlns:mc="http://schemas.openxmlformats.org/markup-compatibility/2006">
      <mc:Choice xmlns:a14="http://schemas.microsoft.com/office/drawing/2010/main" Requires="a14">
        <xdr:graphicFrame macro="">
          <xdr:nvGraphicFramePr>
            <xdr:cNvPr id="5" name="Clasificación (Estratégico / De Gestión)"/>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dr:sp macro="" textlink="">
          <xdr:nvSpPr>
            <xdr:cNvPr id="0" name=""/>
            <xdr:cNvSpPr>
              <a:spLocks noTextEdit="1"/>
            </xdr:cNvSpPr>
          </xdr:nvSpPr>
          <xdr:spPr>
            <a:xfrm>
              <a:off x="3787587" y="2800351"/>
              <a:ext cx="1666875" cy="91440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0</xdr:colOff>
      <xdr:row>20</xdr:row>
      <xdr:rowOff>19050</xdr:rowOff>
    </xdr:from>
    <xdr:to>
      <xdr:col>1</xdr:col>
      <xdr:colOff>1831041</xdr:colOff>
      <xdr:row>30</xdr:row>
      <xdr:rowOff>66675</xdr:rowOff>
    </xdr:to>
    <mc:AlternateContent xmlns:mc="http://schemas.openxmlformats.org/markup-compatibility/2006">
      <mc:Choice xmlns:a14="http://schemas.microsoft.com/office/drawing/2010/main" Requires="a14">
        <xdr:graphicFrame macro="">
          <xdr:nvGraphicFramePr>
            <xdr:cNvPr id="6" name="Periodicidad"/>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dr:sp macro="" textlink="">
          <xdr:nvSpPr>
            <xdr:cNvPr id="0" name=""/>
            <xdr:cNvSpPr>
              <a:spLocks noTextEdit="1"/>
            </xdr:cNvSpPr>
          </xdr:nvSpPr>
          <xdr:spPr>
            <a:xfrm>
              <a:off x="840441" y="3829050"/>
              <a:ext cx="1831041" cy="19526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781050</xdr:colOff>
      <xdr:row>5</xdr:row>
      <xdr:rowOff>9526</xdr:rowOff>
    </xdr:from>
    <xdr:to>
      <xdr:col>2</xdr:col>
      <xdr:colOff>2438400</xdr:colOff>
      <xdr:row>13</xdr:row>
      <xdr:rowOff>161925</xdr:rowOff>
    </xdr:to>
    <mc:AlternateContent xmlns:mc="http://schemas.openxmlformats.org/markup-compatibility/2006">
      <mc:Choice xmlns:a14="http://schemas.microsoft.com/office/drawing/2010/main" Requires="a14">
        <xdr:graphicFrame macro="">
          <xdr:nvGraphicFramePr>
            <xdr:cNvPr id="7" name="DESEMPEÑO FINAL 1erTRIMESTRE"/>
            <xdr:cNvGraphicFramePr/>
          </xdr:nvGraphicFramePr>
          <xdr:xfrm>
            <a:off x="0" y="0"/>
            <a:ext cx="0" cy="0"/>
          </xdr:xfrm>
          <a:graphic>
            <a:graphicData uri="http://schemas.microsoft.com/office/drawing/2010/slicer">
              <sle:slicer xmlns:sle="http://schemas.microsoft.com/office/drawing/2010/slicer" name="DESEMPEÑO FINAL 1erTRIMESTRE"/>
            </a:graphicData>
          </a:graphic>
        </xdr:graphicFrame>
      </mc:Choice>
      <mc:Fallback>
        <xdr:sp macro="" textlink="">
          <xdr:nvSpPr>
            <xdr:cNvPr id="0" name=""/>
            <xdr:cNvSpPr>
              <a:spLocks noTextEdit="1"/>
            </xdr:cNvSpPr>
          </xdr:nvSpPr>
          <xdr:spPr>
            <a:xfrm>
              <a:off x="3806638" y="962026"/>
              <a:ext cx="1657350" cy="1676399"/>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1</xdr:col>
      <xdr:colOff>1971676</xdr:colOff>
      <xdr:row>20</xdr:row>
      <xdr:rowOff>0</xdr:rowOff>
    </xdr:from>
    <xdr:to>
      <xdr:col>7</xdr:col>
      <xdr:colOff>133349</xdr:colOff>
      <xdr:row>41</xdr:row>
      <xdr:rowOff>171449</xdr:rowOff>
    </xdr:to>
    <xdr:graphicFrame macro="">
      <xdr:nvGraphicFramePr>
        <xdr:cNvPr id="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909845</xdr:colOff>
      <xdr:row>1</xdr:row>
      <xdr:rowOff>85725</xdr:rowOff>
    </xdr:from>
    <xdr:to>
      <xdr:col>9</xdr:col>
      <xdr:colOff>152400</xdr:colOff>
      <xdr:row>3</xdr:row>
      <xdr:rowOff>181888</xdr:rowOff>
    </xdr:to>
    <xdr:pic>
      <xdr:nvPicPr>
        <xdr:cNvPr id="9" name="Imagen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1</xdr:col>
      <xdr:colOff>3</xdr:colOff>
      <xdr:row>1</xdr:row>
      <xdr:rowOff>0</xdr:rowOff>
    </xdr:from>
    <xdr:to>
      <xdr:col>5</xdr:col>
      <xdr:colOff>771526</xdr:colOff>
      <xdr:row>4</xdr:row>
      <xdr:rowOff>85725</xdr:rowOff>
    </xdr:to>
    <xdr:sp macro="" textlink="">
      <xdr:nvSpPr>
        <xdr:cNvPr id="10" name="16 Rectángulo"/>
        <xdr:cNvSpPr/>
      </xdr:nvSpPr>
      <xdr:spPr>
        <a:xfrm>
          <a:off x="1676403" y="190500"/>
          <a:ext cx="8058148"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1ER TRIMESTRE DE 2018</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1ER TRIMESTRE UAECOB 2018</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90487</xdr:colOff>
      <xdr:row>1</xdr:row>
      <xdr:rowOff>57150</xdr:rowOff>
    </xdr:from>
    <xdr:to>
      <xdr:col>14</xdr:col>
      <xdr:colOff>657225</xdr:colOff>
      <xdr:row>15</xdr:row>
      <xdr:rowOff>161926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47</xdr:row>
      <xdr:rowOff>561975</xdr:rowOff>
    </xdr:from>
    <xdr:to>
      <xdr:col>15</xdr:col>
      <xdr:colOff>619125</xdr:colOff>
      <xdr:row>68</xdr:row>
      <xdr:rowOff>152399</xdr:rowOff>
    </xdr:to>
    <xdr:graphicFrame macro="">
      <xdr:nvGraphicFramePr>
        <xdr:cNvPr id="7"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244.621495717591" createdVersion="6" refreshedVersion="6" minRefreshableVersion="3" recordCount="62">
  <cacheSource type="worksheet">
    <worksheetSource ref="A7:AZ69" sheet="Indicadores 1er TRI-2018 UAECOB"/>
  </cacheSource>
  <cacheFields count="52">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9">
      <sharedItems containsBlank="1" containsMixedTypes="1" containsNumber="1" minValue="0.01" maxValue="1"/>
    </cacheField>
    <cacheField name="Valor numerador" numFmtId="0">
      <sharedItems containsBlank="1" containsMixedTypes="1" containsNumber="1" minValue="0" maxValue="9265302834"/>
    </cacheField>
    <cacheField name="Valor denominador" numFmtId="0">
      <sharedItems containsBlank="1" containsMixedTypes="1" containsNumber="1" containsInteger="1" minValue="1" maxValue="108525393000"/>
    </cacheField>
    <cacheField name="RESULTADO " numFmtId="0">
      <sharedItems containsDate="1" containsBlank="1" containsMixedTypes="1" minDate="1899-12-31T00:00:00" maxDate="1900-01-06T20:22:04"/>
    </cacheField>
    <cacheField name="TENDENCIA_x000a_(&gt;=) (&lt;=)" numFmtId="0">
      <sharedItems containsBlank="1" containsMixedTypes="1" containsNumber="1" minValue="0.08" maxValue="0.08"/>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4"/>
    </cacheField>
    <cacheField name="Valor numerador2" numFmtId="0">
      <sharedItems containsBlank="1" containsMixedTypes="1" containsNumber="1" minValue="0" maxValue="14103263831"/>
    </cacheField>
    <cacheField name="Valor denominador2" numFmtId="0">
      <sharedItems containsBlank="1" containsMixedTypes="1" containsNumber="1" containsInteger="1" minValue="1" maxValue="108525393000"/>
    </cacheField>
    <cacheField name="RESULTADO 2" numFmtId="0">
      <sharedItems containsDate="1" containsBlank="1" containsMixedTypes="1" minDate="1900-01-02T04:21:11" maxDate="1900-01-07T02:19:04"/>
    </cacheField>
    <cacheField name="TENDENCIA_x000a_(&gt;=) (&lt;=)2" numFmtId="0">
      <sharedItems containsBlank="1" containsMixedTypes="1" containsNumber="1" minValue="0.12" maxValue="0.12"/>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15"/>
    </cacheField>
    <cacheField name="Valor numerador3" numFmtId="0">
      <sharedItems containsBlank="1" containsMixedTypes="1" containsNumber="1" minValue="0" maxValue="18208798132"/>
    </cacheField>
    <cacheField name="Valor denominador3" numFmtId="0">
      <sharedItems containsBlank="1" containsMixedTypes="1" containsNumber="1" containsInteger="1" minValue="0" maxValue="108525393000"/>
    </cacheField>
    <cacheField name="RESULTADO 3" numFmtId="0">
      <sharedItems containsDate="1" containsBlank="1" containsMixedTypes="1" minDate="1899-12-31T00:00:00" maxDate="1899-12-31T00:43:04"/>
    </cacheField>
    <cacheField name="TENDENCIA_x000a_(&gt;=) (&lt;=)3" numFmtId="0">
      <sharedItems containsBlank="1" containsMixedTypes="1" containsNumber="1" minValue="0.17" maxValue="0.17"/>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sumatoria del consumo de las estaciones  actual -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sumatoria del consumo de las estaciones  actual -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2"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C45:G107" firstHeaderRow="0" firstDataRow="1" firstDataCol="3"/>
  <pivotFields count="52">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items count="6">
        <item x="4"/>
        <item x="3"/>
        <item x="2"/>
        <item x="5"/>
        <item x="1"/>
        <item x="0"/>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6">
        <item x="0"/>
        <item x="2"/>
        <item m="1" x="5"/>
        <item x="4"/>
        <item x="3"/>
        <item x="1"/>
      </items>
    </pivotField>
  </pivotFields>
  <rowFields count="3">
    <field x="5"/>
    <field x="4"/>
    <field x="51"/>
  </rowFields>
  <rowItems count="62">
    <i>
      <x/>
      <x/>
      <x v="4"/>
    </i>
    <i>
      <x v="1"/>
      <x/>
      <x/>
    </i>
    <i>
      <x v="2"/>
      <x/>
      <x v="5"/>
    </i>
    <i>
      <x v="3"/>
      <x/>
      <x/>
    </i>
    <i>
      <x v="4"/>
      <x/>
      <x/>
    </i>
    <i>
      <x v="5"/>
      <x v="1"/>
      <x v="4"/>
    </i>
    <i>
      <x v="6"/>
      <x v="1"/>
      <x v="3"/>
    </i>
    <i>
      <x v="7"/>
      <x/>
      <x/>
    </i>
    <i>
      <x v="8"/>
      <x/>
      <x/>
    </i>
    <i>
      <x v="9"/>
      <x v="1"/>
      <x v="5"/>
    </i>
    <i>
      <x v="10"/>
      <x v="1"/>
      <x v="3"/>
    </i>
    <i>
      <x v="11"/>
      <x/>
      <x/>
    </i>
    <i>
      <x v="12"/>
      <x/>
      <x v="5"/>
    </i>
    <i>
      <x v="13"/>
      <x/>
      <x v="1"/>
    </i>
    <i>
      <x v="14"/>
      <x/>
      <x/>
    </i>
    <i>
      <x v="15"/>
      <x/>
      <x/>
    </i>
    <i>
      <x v="16"/>
      <x/>
      <x v="4"/>
    </i>
    <i>
      <x v="17"/>
      <x/>
      <x/>
    </i>
    <i>
      <x v="18"/>
      <x/>
      <x v="1"/>
    </i>
    <i>
      <x v="19"/>
      <x/>
      <x/>
    </i>
    <i>
      <x v="20"/>
      <x/>
      <x v="1"/>
    </i>
    <i>
      <x v="21"/>
      <x v="1"/>
      <x v="1"/>
    </i>
    <i>
      <x v="22"/>
      <x/>
      <x v="5"/>
    </i>
    <i>
      <x v="23"/>
      <x/>
      <x/>
    </i>
    <i>
      <x v="24"/>
      <x/>
      <x/>
    </i>
    <i>
      <x v="25"/>
      <x/>
      <x v="1"/>
    </i>
    <i>
      <x v="26"/>
      <x/>
      <x/>
    </i>
    <i>
      <x v="27"/>
      <x/>
      <x v="5"/>
    </i>
    <i>
      <x v="28"/>
      <x/>
      <x/>
    </i>
    <i>
      <x v="29"/>
      <x v="1"/>
      <x v="3"/>
    </i>
    <i>
      <x v="30"/>
      <x/>
      <x/>
    </i>
    <i>
      <x v="31"/>
      <x/>
      <x/>
    </i>
    <i>
      <x v="32"/>
      <x/>
      <x v="5"/>
    </i>
    <i>
      <x v="33"/>
      <x/>
      <x/>
    </i>
    <i>
      <x v="34"/>
      <x/>
      <x/>
    </i>
    <i>
      <x v="35"/>
      <x v="1"/>
      <x v="4"/>
    </i>
    <i>
      <x v="36"/>
      <x/>
      <x v="3"/>
    </i>
    <i>
      <x v="37"/>
      <x/>
      <x/>
    </i>
    <i>
      <x v="38"/>
      <x v="1"/>
      <x v="1"/>
    </i>
    <i>
      <x v="39"/>
      <x v="1"/>
      <x/>
    </i>
    <i>
      <x v="40"/>
      <x/>
      <x/>
    </i>
    <i>
      <x v="41"/>
      <x/>
      <x v="1"/>
    </i>
    <i>
      <x v="42"/>
      <x/>
      <x/>
    </i>
    <i>
      <x v="43"/>
      <x/>
      <x/>
    </i>
    <i>
      <x v="44"/>
      <x/>
      <x/>
    </i>
    <i>
      <x v="45"/>
      <x/>
      <x/>
    </i>
    <i>
      <x v="46"/>
      <x/>
      <x v="4"/>
    </i>
    <i>
      <x v="47"/>
      <x/>
      <x v="4"/>
    </i>
    <i>
      <x v="48"/>
      <x/>
      <x v="4"/>
    </i>
    <i>
      <x v="49"/>
      <x v="1"/>
      <x v="4"/>
    </i>
    <i>
      <x v="50"/>
      <x/>
      <x/>
    </i>
    <i>
      <x v="51"/>
      <x v="1"/>
      <x v="5"/>
    </i>
    <i>
      <x v="52"/>
      <x v="1"/>
      <x/>
    </i>
    <i>
      <x v="53"/>
      <x v="1"/>
      <x v="4"/>
    </i>
    <i>
      <x v="54"/>
      <x/>
      <x/>
    </i>
    <i>
      <x v="55"/>
      <x/>
      <x/>
    </i>
    <i>
      <x v="56"/>
      <x/>
      <x/>
    </i>
    <i>
      <x v="57"/>
      <x/>
      <x/>
    </i>
    <i>
      <x v="58"/>
      <x/>
      <x/>
    </i>
    <i>
      <x v="59"/>
      <x/>
      <x/>
    </i>
    <i>
      <x v="60"/>
      <x v="1"/>
      <x v="4"/>
    </i>
    <i>
      <x v="61"/>
      <x/>
      <x v="5"/>
    </i>
  </rowItems>
  <colFields count="1">
    <field x="-2"/>
  </colFields>
  <colItems count="2">
    <i>
      <x/>
    </i>
    <i i="1">
      <x v="1"/>
    </i>
  </colItems>
  <dataFields count="2">
    <dataField name="META 1ER TRIMESTRE" fld="9" baseField="51" baseItem="4"/>
    <dataField name="RESULTADO" fld="50" baseField="51" baseItem="4"/>
  </dataFields>
  <formats count="778">
    <format dxfId="5947">
      <pivotArea outline="0" collapsedLevelsAreSubtotals="1" fieldPosition="0"/>
    </format>
    <format dxfId="5946">
      <pivotArea outline="0" collapsedLevelsAreSubtotals="1" fieldPosition="0"/>
    </format>
    <format dxfId="5945">
      <pivotArea outline="0" collapsedLevelsAreSubtotals="1" fieldPosition="0"/>
    </format>
    <format dxfId="5944">
      <pivotArea field="1" type="button" dataOnly="0" labelOnly="1" outline="0"/>
    </format>
    <format dxfId="5943">
      <pivotArea dataOnly="0" labelOnly="1" grandRow="1" outline="0" fieldPosition="0"/>
    </format>
    <format dxfId="5942">
      <pivotArea dataOnly="0" labelOnly="1" grandCol="1" outline="0" fieldPosition="0"/>
    </format>
    <format dxfId="5941">
      <pivotArea outline="0" collapsedLevelsAreSubtotals="1" fieldPosition="0"/>
    </format>
    <format dxfId="5940">
      <pivotArea dataOnly="0" labelOnly="1" grandCol="1" outline="0" fieldPosition="0"/>
    </format>
    <format dxfId="5939">
      <pivotArea field="1" type="button" dataOnly="0" labelOnly="1" outline="0"/>
    </format>
    <format dxfId="5938">
      <pivotArea outline="0" collapsedLevelsAreSubtotals="1" fieldPosition="0"/>
    </format>
    <format dxfId="5937">
      <pivotArea field="1" type="button" dataOnly="0" labelOnly="1" outline="0"/>
    </format>
    <format dxfId="5936">
      <pivotArea field="3" type="button" dataOnly="0" labelOnly="1" outline="0"/>
    </format>
    <format dxfId="5935">
      <pivotArea outline="0" collapsedLevelsAreSubtotals="1" fieldPosition="0"/>
    </format>
    <format dxfId="5934">
      <pivotArea field="3" type="button" dataOnly="0" labelOnly="1" outline="0"/>
    </format>
    <format dxfId="5933">
      <pivotArea dataOnly="0" labelOnly="1" grandRow="1" outline="0" fieldPosition="0"/>
    </format>
    <format dxfId="5932">
      <pivotArea outline="0" collapsedLevelsAreSubtotals="1" fieldPosition="0"/>
    </format>
    <format dxfId="5931">
      <pivotArea dataOnly="0" labelOnly="1" grandRow="1" outline="0" fieldPosition="0"/>
    </format>
    <format dxfId="5930">
      <pivotArea dataOnly="0" labelOnly="1" grandRow="1" outline="0" fieldPosition="0"/>
    </format>
    <format dxfId="592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928">
      <pivotArea dataOnly="0" labelOnly="1" outline="0" fieldPosition="0">
        <references count="1">
          <reference field="5" count="12">
            <x v="50"/>
            <x v="51"/>
            <x v="52"/>
            <x v="53"/>
            <x v="54"/>
            <x v="55"/>
            <x v="56"/>
            <x v="57"/>
            <x v="58"/>
            <x v="59"/>
            <x v="60"/>
            <x v="61"/>
          </reference>
        </references>
      </pivotArea>
    </format>
    <format dxfId="5927">
      <pivotArea outline="0" collapsedLevelsAreSubtotals="1" fieldPosition="0"/>
    </format>
    <format dxfId="592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925">
      <pivotArea dataOnly="0" labelOnly="1" outline="0" fieldPosition="0">
        <references count="1">
          <reference field="5" count="12">
            <x v="50"/>
            <x v="51"/>
            <x v="52"/>
            <x v="53"/>
            <x v="54"/>
            <x v="55"/>
            <x v="56"/>
            <x v="57"/>
            <x v="58"/>
            <x v="59"/>
            <x v="60"/>
            <x v="61"/>
          </reference>
        </references>
      </pivotArea>
    </format>
    <format dxfId="5924">
      <pivotArea dataOnly="0" labelOnly="1" outline="0" fieldPosition="0">
        <references count="2">
          <reference field="4" count="1">
            <x v="0"/>
          </reference>
          <reference field="5" count="1" selected="0">
            <x v="0"/>
          </reference>
        </references>
      </pivotArea>
    </format>
    <format dxfId="5923">
      <pivotArea dataOnly="0" labelOnly="1" outline="0" fieldPosition="0">
        <references count="2">
          <reference field="4" count="1">
            <x v="1"/>
          </reference>
          <reference field="5" count="1" selected="0">
            <x v="5"/>
          </reference>
        </references>
      </pivotArea>
    </format>
    <format dxfId="5922">
      <pivotArea dataOnly="0" labelOnly="1" outline="0" fieldPosition="0">
        <references count="2">
          <reference field="4" count="1">
            <x v="0"/>
          </reference>
          <reference field="5" count="1" selected="0">
            <x v="7"/>
          </reference>
        </references>
      </pivotArea>
    </format>
    <format dxfId="5921">
      <pivotArea dataOnly="0" labelOnly="1" outline="0" fieldPosition="0">
        <references count="2">
          <reference field="4" count="1">
            <x v="1"/>
          </reference>
          <reference field="5" count="1" selected="0">
            <x v="9"/>
          </reference>
        </references>
      </pivotArea>
    </format>
    <format dxfId="5920">
      <pivotArea dataOnly="0" labelOnly="1" outline="0" fieldPosition="0">
        <references count="2">
          <reference field="4" count="1">
            <x v="0"/>
          </reference>
          <reference field="5" count="1" selected="0">
            <x v="11"/>
          </reference>
        </references>
      </pivotArea>
    </format>
    <format dxfId="5919">
      <pivotArea dataOnly="0" labelOnly="1" outline="0" fieldPosition="0">
        <references count="2">
          <reference field="4" count="1">
            <x v="1"/>
          </reference>
          <reference field="5" count="1" selected="0">
            <x v="21"/>
          </reference>
        </references>
      </pivotArea>
    </format>
    <format dxfId="5918">
      <pivotArea dataOnly="0" labelOnly="1" outline="0" fieldPosition="0">
        <references count="2">
          <reference field="4" count="1">
            <x v="0"/>
          </reference>
          <reference field="5" count="1" selected="0">
            <x v="22"/>
          </reference>
        </references>
      </pivotArea>
    </format>
    <format dxfId="5917">
      <pivotArea dataOnly="0" labelOnly="1" outline="0" fieldPosition="0">
        <references count="2">
          <reference field="4" count="1">
            <x v="1"/>
          </reference>
          <reference field="5" count="1" selected="0">
            <x v="29"/>
          </reference>
        </references>
      </pivotArea>
    </format>
    <format dxfId="5916">
      <pivotArea dataOnly="0" labelOnly="1" outline="0" fieldPosition="0">
        <references count="2">
          <reference field="4" count="1">
            <x v="0"/>
          </reference>
          <reference field="5" count="1" selected="0">
            <x v="30"/>
          </reference>
        </references>
      </pivotArea>
    </format>
    <format dxfId="5915">
      <pivotArea dataOnly="0" labelOnly="1" outline="0" fieldPosition="0">
        <references count="2">
          <reference field="4" count="1">
            <x v="1"/>
          </reference>
          <reference field="5" count="1" selected="0">
            <x v="35"/>
          </reference>
        </references>
      </pivotArea>
    </format>
    <format dxfId="5914">
      <pivotArea dataOnly="0" labelOnly="1" outline="0" fieldPosition="0">
        <references count="2">
          <reference field="4" count="1">
            <x v="0"/>
          </reference>
          <reference field="5" count="1" selected="0">
            <x v="36"/>
          </reference>
        </references>
      </pivotArea>
    </format>
    <format dxfId="5913">
      <pivotArea dataOnly="0" labelOnly="1" outline="0" fieldPosition="0">
        <references count="2">
          <reference field="4" count="1">
            <x v="1"/>
          </reference>
          <reference field="5" count="1" selected="0">
            <x v="38"/>
          </reference>
        </references>
      </pivotArea>
    </format>
    <format dxfId="5912">
      <pivotArea dataOnly="0" labelOnly="1" outline="0" fieldPosition="0">
        <references count="2">
          <reference field="4" count="1">
            <x v="0"/>
          </reference>
          <reference field="5" count="1" selected="0">
            <x v="40"/>
          </reference>
        </references>
      </pivotArea>
    </format>
    <format dxfId="5911">
      <pivotArea dataOnly="0" labelOnly="1" outline="0" fieldPosition="0">
        <references count="2">
          <reference field="4" count="1">
            <x v="1"/>
          </reference>
          <reference field="5" count="1" selected="0">
            <x v="49"/>
          </reference>
        </references>
      </pivotArea>
    </format>
    <format dxfId="5910">
      <pivotArea dataOnly="0" labelOnly="1" outline="0" fieldPosition="0">
        <references count="2">
          <reference field="4" count="1">
            <x v="0"/>
          </reference>
          <reference field="5" count="1" selected="0">
            <x v="50"/>
          </reference>
        </references>
      </pivotArea>
    </format>
    <format dxfId="5909">
      <pivotArea dataOnly="0" labelOnly="1" outline="0" fieldPosition="0">
        <references count="2">
          <reference field="4" count="1">
            <x v="1"/>
          </reference>
          <reference field="5" count="1" selected="0">
            <x v="51"/>
          </reference>
        </references>
      </pivotArea>
    </format>
    <format dxfId="5908">
      <pivotArea dataOnly="0" labelOnly="1" outline="0" fieldPosition="0">
        <references count="2">
          <reference field="4" count="1">
            <x v="0"/>
          </reference>
          <reference field="5" count="1" selected="0">
            <x v="54"/>
          </reference>
        </references>
      </pivotArea>
    </format>
    <format dxfId="5907">
      <pivotArea dataOnly="0" labelOnly="1" outline="0" fieldPosition="0">
        <references count="2">
          <reference field="4" count="1">
            <x v="1"/>
          </reference>
          <reference field="5" count="1" selected="0">
            <x v="60"/>
          </reference>
        </references>
      </pivotArea>
    </format>
    <format dxfId="5906">
      <pivotArea dataOnly="0" labelOnly="1" outline="0" fieldPosition="0">
        <references count="2">
          <reference field="4" count="1">
            <x v="0"/>
          </reference>
          <reference field="5" count="1" selected="0">
            <x v="61"/>
          </reference>
        </references>
      </pivotArea>
    </format>
    <format dxfId="5905">
      <pivotArea dataOnly="0" labelOnly="1" outline="0" fieldPosition="0">
        <references count="3">
          <reference field="4" count="1" selected="0">
            <x v="0"/>
          </reference>
          <reference field="5" count="1" selected="0">
            <x v="0"/>
          </reference>
          <reference field="51" count="1">
            <x v="4"/>
          </reference>
        </references>
      </pivotArea>
    </format>
    <format dxfId="5904">
      <pivotArea dataOnly="0" labelOnly="1" outline="0" fieldPosition="0">
        <references count="3">
          <reference field="4" count="1" selected="0">
            <x v="0"/>
          </reference>
          <reference field="5" count="1" selected="0">
            <x v="1"/>
          </reference>
          <reference field="51" count="1">
            <x v="0"/>
          </reference>
        </references>
      </pivotArea>
    </format>
    <format dxfId="5903">
      <pivotArea dataOnly="0" labelOnly="1" outline="0" fieldPosition="0">
        <references count="3">
          <reference field="4" count="1" selected="0">
            <x v="0"/>
          </reference>
          <reference field="5" count="1" selected="0">
            <x v="2"/>
          </reference>
          <reference field="51" count="1">
            <x v="5"/>
          </reference>
        </references>
      </pivotArea>
    </format>
    <format dxfId="5902">
      <pivotArea dataOnly="0" labelOnly="1" outline="0" fieldPosition="0">
        <references count="3">
          <reference field="4" count="1" selected="0">
            <x v="0"/>
          </reference>
          <reference field="5" count="1" selected="0">
            <x v="3"/>
          </reference>
          <reference field="51" count="1">
            <x v="0"/>
          </reference>
        </references>
      </pivotArea>
    </format>
    <format dxfId="5901">
      <pivotArea dataOnly="0" labelOnly="1" outline="0" fieldPosition="0">
        <references count="3">
          <reference field="4" count="1" selected="0">
            <x v="0"/>
          </reference>
          <reference field="5" count="1" selected="0">
            <x v="4"/>
          </reference>
          <reference field="51" count="1">
            <x v="0"/>
          </reference>
        </references>
      </pivotArea>
    </format>
    <format dxfId="5900">
      <pivotArea dataOnly="0" labelOnly="1" outline="0" fieldPosition="0">
        <references count="3">
          <reference field="4" count="1" selected="0">
            <x v="1"/>
          </reference>
          <reference field="5" count="1" selected="0">
            <x v="5"/>
          </reference>
          <reference field="51" count="1">
            <x v="4"/>
          </reference>
        </references>
      </pivotArea>
    </format>
    <format dxfId="5899">
      <pivotArea dataOnly="0" labelOnly="1" outline="0" fieldPosition="0">
        <references count="3">
          <reference field="4" count="1" selected="0">
            <x v="1"/>
          </reference>
          <reference field="5" count="1" selected="0">
            <x v="6"/>
          </reference>
          <reference field="51" count="1">
            <x v="3"/>
          </reference>
        </references>
      </pivotArea>
    </format>
    <format dxfId="5898">
      <pivotArea dataOnly="0" labelOnly="1" outline="0" fieldPosition="0">
        <references count="3">
          <reference field="4" count="1" selected="0">
            <x v="0"/>
          </reference>
          <reference field="5" count="1" selected="0">
            <x v="7"/>
          </reference>
          <reference field="51" count="1">
            <x v="0"/>
          </reference>
        </references>
      </pivotArea>
    </format>
    <format dxfId="5897">
      <pivotArea dataOnly="0" labelOnly="1" outline="0" fieldPosition="0">
        <references count="3">
          <reference field="4" count="1" selected="0">
            <x v="0"/>
          </reference>
          <reference field="5" count="1" selected="0">
            <x v="8"/>
          </reference>
          <reference field="51" count="1">
            <x v="0"/>
          </reference>
        </references>
      </pivotArea>
    </format>
    <format dxfId="5896">
      <pivotArea dataOnly="0" labelOnly="1" outline="0" fieldPosition="0">
        <references count="3">
          <reference field="4" count="1" selected="0">
            <x v="1"/>
          </reference>
          <reference field="5" count="1" selected="0">
            <x v="9"/>
          </reference>
          <reference field="51" count="1">
            <x v="5"/>
          </reference>
        </references>
      </pivotArea>
    </format>
    <format dxfId="5895">
      <pivotArea dataOnly="0" labelOnly="1" outline="0" fieldPosition="0">
        <references count="3">
          <reference field="4" count="1" selected="0">
            <x v="1"/>
          </reference>
          <reference field="5" count="1" selected="0">
            <x v="10"/>
          </reference>
          <reference field="51" count="1">
            <x v="3"/>
          </reference>
        </references>
      </pivotArea>
    </format>
    <format dxfId="5894">
      <pivotArea dataOnly="0" labelOnly="1" outline="0" fieldPosition="0">
        <references count="3">
          <reference field="4" count="1" selected="0">
            <x v="0"/>
          </reference>
          <reference field="5" count="1" selected="0">
            <x v="11"/>
          </reference>
          <reference field="51" count="1">
            <x v="0"/>
          </reference>
        </references>
      </pivotArea>
    </format>
    <format dxfId="5893">
      <pivotArea dataOnly="0" labelOnly="1" outline="0" fieldPosition="0">
        <references count="3">
          <reference field="4" count="1" selected="0">
            <x v="0"/>
          </reference>
          <reference field="5" count="1" selected="0">
            <x v="12"/>
          </reference>
          <reference field="51" count="1">
            <x v="5"/>
          </reference>
        </references>
      </pivotArea>
    </format>
    <format dxfId="5892">
      <pivotArea dataOnly="0" labelOnly="1" outline="0" fieldPosition="0">
        <references count="3">
          <reference field="4" count="1" selected="0">
            <x v="0"/>
          </reference>
          <reference field="5" count="1" selected="0">
            <x v="13"/>
          </reference>
          <reference field="51" count="1">
            <x v="1"/>
          </reference>
        </references>
      </pivotArea>
    </format>
    <format dxfId="5891">
      <pivotArea dataOnly="0" labelOnly="1" outline="0" fieldPosition="0">
        <references count="3">
          <reference field="4" count="1" selected="0">
            <x v="0"/>
          </reference>
          <reference field="5" count="1" selected="0">
            <x v="14"/>
          </reference>
          <reference field="51" count="1">
            <x v="0"/>
          </reference>
        </references>
      </pivotArea>
    </format>
    <format dxfId="5890">
      <pivotArea dataOnly="0" labelOnly="1" outline="0" fieldPosition="0">
        <references count="3">
          <reference field="4" count="1" selected="0">
            <x v="0"/>
          </reference>
          <reference field="5" count="1" selected="0">
            <x v="15"/>
          </reference>
          <reference field="51" count="1">
            <x v="0"/>
          </reference>
        </references>
      </pivotArea>
    </format>
    <format dxfId="5889">
      <pivotArea dataOnly="0" labelOnly="1" outline="0" fieldPosition="0">
        <references count="3">
          <reference field="4" count="1" selected="0">
            <x v="0"/>
          </reference>
          <reference field="5" count="1" selected="0">
            <x v="16"/>
          </reference>
          <reference field="51" count="1">
            <x v="4"/>
          </reference>
        </references>
      </pivotArea>
    </format>
    <format dxfId="5888">
      <pivotArea dataOnly="0" labelOnly="1" outline="0" fieldPosition="0">
        <references count="3">
          <reference field="4" count="1" selected="0">
            <x v="0"/>
          </reference>
          <reference field="5" count="1" selected="0">
            <x v="17"/>
          </reference>
          <reference field="51" count="1">
            <x v="0"/>
          </reference>
        </references>
      </pivotArea>
    </format>
    <format dxfId="5887">
      <pivotArea dataOnly="0" labelOnly="1" outline="0" fieldPosition="0">
        <references count="3">
          <reference field="4" count="1" selected="0">
            <x v="0"/>
          </reference>
          <reference field="5" count="1" selected="0">
            <x v="18"/>
          </reference>
          <reference field="51" count="1">
            <x v="1"/>
          </reference>
        </references>
      </pivotArea>
    </format>
    <format dxfId="5886">
      <pivotArea dataOnly="0" labelOnly="1" outline="0" fieldPosition="0">
        <references count="3">
          <reference field="4" count="1" selected="0">
            <x v="0"/>
          </reference>
          <reference field="5" count="1" selected="0">
            <x v="19"/>
          </reference>
          <reference field="51" count="1">
            <x v="0"/>
          </reference>
        </references>
      </pivotArea>
    </format>
    <format dxfId="5885">
      <pivotArea dataOnly="0" labelOnly="1" outline="0" fieldPosition="0">
        <references count="3">
          <reference field="4" count="1" selected="0">
            <x v="0"/>
          </reference>
          <reference field="5" count="1" selected="0">
            <x v="20"/>
          </reference>
          <reference field="51" count="1">
            <x v="1"/>
          </reference>
        </references>
      </pivotArea>
    </format>
    <format dxfId="5884">
      <pivotArea dataOnly="0" labelOnly="1" outline="0" fieldPosition="0">
        <references count="3">
          <reference field="4" count="1" selected="0">
            <x v="1"/>
          </reference>
          <reference field="5" count="1" selected="0">
            <x v="21"/>
          </reference>
          <reference field="51" count="1">
            <x v="1"/>
          </reference>
        </references>
      </pivotArea>
    </format>
    <format dxfId="5883">
      <pivotArea dataOnly="0" labelOnly="1" outline="0" fieldPosition="0">
        <references count="3">
          <reference field="4" count="1" selected="0">
            <x v="0"/>
          </reference>
          <reference field="5" count="1" selected="0">
            <x v="22"/>
          </reference>
          <reference field="51" count="1">
            <x v="5"/>
          </reference>
        </references>
      </pivotArea>
    </format>
    <format dxfId="5882">
      <pivotArea dataOnly="0" labelOnly="1" outline="0" fieldPosition="0">
        <references count="3">
          <reference field="4" count="1" selected="0">
            <x v="0"/>
          </reference>
          <reference field="5" count="1" selected="0">
            <x v="23"/>
          </reference>
          <reference field="51" count="1">
            <x v="0"/>
          </reference>
        </references>
      </pivotArea>
    </format>
    <format dxfId="5881">
      <pivotArea dataOnly="0" labelOnly="1" outline="0" fieldPosition="0">
        <references count="3">
          <reference field="4" count="1" selected="0">
            <x v="0"/>
          </reference>
          <reference field="5" count="1" selected="0">
            <x v="24"/>
          </reference>
          <reference field="51" count="1">
            <x v="0"/>
          </reference>
        </references>
      </pivotArea>
    </format>
    <format dxfId="5880">
      <pivotArea dataOnly="0" labelOnly="1" outline="0" fieldPosition="0">
        <references count="3">
          <reference field="4" count="1" selected="0">
            <x v="0"/>
          </reference>
          <reference field="5" count="1" selected="0">
            <x v="25"/>
          </reference>
          <reference field="51" count="1">
            <x v="1"/>
          </reference>
        </references>
      </pivotArea>
    </format>
    <format dxfId="5879">
      <pivotArea dataOnly="0" labelOnly="1" outline="0" fieldPosition="0">
        <references count="3">
          <reference field="4" count="1" selected="0">
            <x v="0"/>
          </reference>
          <reference field="5" count="1" selected="0">
            <x v="26"/>
          </reference>
          <reference field="51" count="1">
            <x v="0"/>
          </reference>
        </references>
      </pivotArea>
    </format>
    <format dxfId="5878">
      <pivotArea dataOnly="0" labelOnly="1" outline="0" fieldPosition="0">
        <references count="3">
          <reference field="4" count="1" selected="0">
            <x v="0"/>
          </reference>
          <reference field="5" count="1" selected="0">
            <x v="27"/>
          </reference>
          <reference field="51" count="1">
            <x v="5"/>
          </reference>
        </references>
      </pivotArea>
    </format>
    <format dxfId="5877">
      <pivotArea dataOnly="0" labelOnly="1" outline="0" fieldPosition="0">
        <references count="3">
          <reference field="4" count="1" selected="0">
            <x v="0"/>
          </reference>
          <reference field="5" count="1" selected="0">
            <x v="28"/>
          </reference>
          <reference field="51" count="1">
            <x v="0"/>
          </reference>
        </references>
      </pivotArea>
    </format>
    <format dxfId="5876">
      <pivotArea dataOnly="0" labelOnly="1" outline="0" fieldPosition="0">
        <references count="3">
          <reference field="4" count="1" selected="0">
            <x v="1"/>
          </reference>
          <reference field="5" count="1" selected="0">
            <x v="29"/>
          </reference>
          <reference field="51" count="1">
            <x v="3"/>
          </reference>
        </references>
      </pivotArea>
    </format>
    <format dxfId="5875">
      <pivotArea dataOnly="0" labelOnly="1" outline="0" fieldPosition="0">
        <references count="3">
          <reference field="4" count="1" selected="0">
            <x v="0"/>
          </reference>
          <reference field="5" count="1" selected="0">
            <x v="30"/>
          </reference>
          <reference field="51" count="1">
            <x v="0"/>
          </reference>
        </references>
      </pivotArea>
    </format>
    <format dxfId="5874">
      <pivotArea dataOnly="0" labelOnly="1" outline="0" fieldPosition="0">
        <references count="3">
          <reference field="4" count="1" selected="0">
            <x v="0"/>
          </reference>
          <reference field="5" count="1" selected="0">
            <x v="31"/>
          </reference>
          <reference field="51" count="1">
            <x v="0"/>
          </reference>
        </references>
      </pivotArea>
    </format>
    <format dxfId="5873">
      <pivotArea dataOnly="0" labelOnly="1" outline="0" fieldPosition="0">
        <references count="3">
          <reference field="4" count="1" selected="0">
            <x v="0"/>
          </reference>
          <reference field="5" count="1" selected="0">
            <x v="32"/>
          </reference>
          <reference field="51" count="1">
            <x v="5"/>
          </reference>
        </references>
      </pivotArea>
    </format>
    <format dxfId="5872">
      <pivotArea dataOnly="0" labelOnly="1" outline="0" fieldPosition="0">
        <references count="3">
          <reference field="4" count="1" selected="0">
            <x v="0"/>
          </reference>
          <reference field="5" count="1" selected="0">
            <x v="33"/>
          </reference>
          <reference field="51" count="1">
            <x v="0"/>
          </reference>
        </references>
      </pivotArea>
    </format>
    <format dxfId="5871">
      <pivotArea dataOnly="0" labelOnly="1" outline="0" fieldPosition="0">
        <references count="3">
          <reference field="4" count="1" selected="0">
            <x v="0"/>
          </reference>
          <reference field="5" count="1" selected="0">
            <x v="34"/>
          </reference>
          <reference field="51" count="1">
            <x v="0"/>
          </reference>
        </references>
      </pivotArea>
    </format>
    <format dxfId="5870">
      <pivotArea dataOnly="0" labelOnly="1" outline="0" fieldPosition="0">
        <references count="3">
          <reference field="4" count="1" selected="0">
            <x v="1"/>
          </reference>
          <reference field="5" count="1" selected="0">
            <x v="35"/>
          </reference>
          <reference field="51" count="1">
            <x v="4"/>
          </reference>
        </references>
      </pivotArea>
    </format>
    <format dxfId="5869">
      <pivotArea dataOnly="0" labelOnly="1" outline="0" fieldPosition="0">
        <references count="3">
          <reference field="4" count="1" selected="0">
            <x v="0"/>
          </reference>
          <reference field="5" count="1" selected="0">
            <x v="36"/>
          </reference>
          <reference field="51" count="1">
            <x v="3"/>
          </reference>
        </references>
      </pivotArea>
    </format>
    <format dxfId="5868">
      <pivotArea dataOnly="0" labelOnly="1" outline="0" fieldPosition="0">
        <references count="3">
          <reference field="4" count="1" selected="0">
            <x v="0"/>
          </reference>
          <reference field="5" count="1" selected="0">
            <x v="37"/>
          </reference>
          <reference field="51" count="1">
            <x v="0"/>
          </reference>
        </references>
      </pivotArea>
    </format>
    <format dxfId="5867">
      <pivotArea dataOnly="0" labelOnly="1" outline="0" fieldPosition="0">
        <references count="3">
          <reference field="4" count="1" selected="0">
            <x v="1"/>
          </reference>
          <reference field="5" count="1" selected="0">
            <x v="38"/>
          </reference>
          <reference field="51" count="1">
            <x v="1"/>
          </reference>
        </references>
      </pivotArea>
    </format>
    <format dxfId="5866">
      <pivotArea dataOnly="0" labelOnly="1" outline="0" fieldPosition="0">
        <references count="3">
          <reference field="4" count="1" selected="0">
            <x v="1"/>
          </reference>
          <reference field="5" count="1" selected="0">
            <x v="39"/>
          </reference>
          <reference field="51" count="1">
            <x v="0"/>
          </reference>
        </references>
      </pivotArea>
    </format>
    <format dxfId="5865">
      <pivotArea dataOnly="0" labelOnly="1" outline="0" fieldPosition="0">
        <references count="3">
          <reference field="4" count="1" selected="0">
            <x v="0"/>
          </reference>
          <reference field="5" count="1" selected="0">
            <x v="40"/>
          </reference>
          <reference field="51" count="1">
            <x v="0"/>
          </reference>
        </references>
      </pivotArea>
    </format>
    <format dxfId="5864">
      <pivotArea dataOnly="0" labelOnly="1" outline="0" fieldPosition="0">
        <references count="3">
          <reference field="4" count="1" selected="0">
            <x v="0"/>
          </reference>
          <reference field="5" count="1" selected="0">
            <x v="41"/>
          </reference>
          <reference field="51" count="1">
            <x v="1"/>
          </reference>
        </references>
      </pivotArea>
    </format>
    <format dxfId="5863">
      <pivotArea dataOnly="0" labelOnly="1" outline="0" fieldPosition="0">
        <references count="3">
          <reference field="4" count="1" selected="0">
            <x v="0"/>
          </reference>
          <reference field="5" count="1" selected="0">
            <x v="42"/>
          </reference>
          <reference field="51" count="1">
            <x v="0"/>
          </reference>
        </references>
      </pivotArea>
    </format>
    <format dxfId="5862">
      <pivotArea dataOnly="0" labelOnly="1" outline="0" fieldPosition="0">
        <references count="3">
          <reference field="4" count="1" selected="0">
            <x v="0"/>
          </reference>
          <reference field="5" count="1" selected="0">
            <x v="43"/>
          </reference>
          <reference field="51" count="1">
            <x v="0"/>
          </reference>
        </references>
      </pivotArea>
    </format>
    <format dxfId="5861">
      <pivotArea dataOnly="0" labelOnly="1" outline="0" fieldPosition="0">
        <references count="3">
          <reference field="4" count="1" selected="0">
            <x v="0"/>
          </reference>
          <reference field="5" count="1" selected="0">
            <x v="44"/>
          </reference>
          <reference field="51" count="1">
            <x v="0"/>
          </reference>
        </references>
      </pivotArea>
    </format>
    <format dxfId="5860">
      <pivotArea dataOnly="0" labelOnly="1" outline="0" fieldPosition="0">
        <references count="3">
          <reference field="4" count="1" selected="0">
            <x v="0"/>
          </reference>
          <reference field="5" count="1" selected="0">
            <x v="45"/>
          </reference>
          <reference field="51" count="1">
            <x v="0"/>
          </reference>
        </references>
      </pivotArea>
    </format>
    <format dxfId="5859">
      <pivotArea dataOnly="0" labelOnly="1" outline="0" fieldPosition="0">
        <references count="3">
          <reference field="4" count="1" selected="0">
            <x v="0"/>
          </reference>
          <reference field="5" count="1" selected="0">
            <x v="46"/>
          </reference>
          <reference field="51" count="1">
            <x v="4"/>
          </reference>
        </references>
      </pivotArea>
    </format>
    <format dxfId="5858">
      <pivotArea dataOnly="0" labelOnly="1" outline="0" fieldPosition="0">
        <references count="3">
          <reference field="4" count="1" selected="0">
            <x v="0"/>
          </reference>
          <reference field="5" count="1" selected="0">
            <x v="47"/>
          </reference>
          <reference field="51" count="1">
            <x v="4"/>
          </reference>
        </references>
      </pivotArea>
    </format>
    <format dxfId="5857">
      <pivotArea dataOnly="0" labelOnly="1" outline="0" fieldPosition="0">
        <references count="3">
          <reference field="4" count="1" selected="0">
            <x v="0"/>
          </reference>
          <reference field="5" count="1" selected="0">
            <x v="48"/>
          </reference>
          <reference field="51" count="1">
            <x v="4"/>
          </reference>
        </references>
      </pivotArea>
    </format>
    <format dxfId="5856">
      <pivotArea dataOnly="0" labelOnly="1" outline="0" fieldPosition="0">
        <references count="3">
          <reference field="4" count="1" selected="0">
            <x v="1"/>
          </reference>
          <reference field="5" count="1" selected="0">
            <x v="49"/>
          </reference>
          <reference field="51" count="1">
            <x v="4"/>
          </reference>
        </references>
      </pivotArea>
    </format>
    <format dxfId="5855">
      <pivotArea dataOnly="0" labelOnly="1" outline="0" fieldPosition="0">
        <references count="3">
          <reference field="4" count="1" selected="0">
            <x v="0"/>
          </reference>
          <reference field="5" count="1" selected="0">
            <x v="50"/>
          </reference>
          <reference field="51" count="1">
            <x v="0"/>
          </reference>
        </references>
      </pivotArea>
    </format>
    <format dxfId="5854">
      <pivotArea dataOnly="0" labelOnly="1" outline="0" fieldPosition="0">
        <references count="3">
          <reference field="4" count="1" selected="0">
            <x v="1"/>
          </reference>
          <reference field="5" count="1" selected="0">
            <x v="51"/>
          </reference>
          <reference field="51" count="1">
            <x v="5"/>
          </reference>
        </references>
      </pivotArea>
    </format>
    <format dxfId="5853">
      <pivotArea dataOnly="0" labelOnly="1" outline="0" fieldPosition="0">
        <references count="3">
          <reference field="4" count="1" selected="0">
            <x v="1"/>
          </reference>
          <reference field="5" count="1" selected="0">
            <x v="52"/>
          </reference>
          <reference field="51" count="1">
            <x v="0"/>
          </reference>
        </references>
      </pivotArea>
    </format>
    <format dxfId="5852">
      <pivotArea dataOnly="0" labelOnly="1" outline="0" fieldPosition="0">
        <references count="3">
          <reference field="4" count="1" selected="0">
            <x v="1"/>
          </reference>
          <reference field="5" count="1" selected="0">
            <x v="53"/>
          </reference>
          <reference field="51" count="1">
            <x v="4"/>
          </reference>
        </references>
      </pivotArea>
    </format>
    <format dxfId="5851">
      <pivotArea dataOnly="0" labelOnly="1" outline="0" fieldPosition="0">
        <references count="3">
          <reference field="4" count="1" selected="0">
            <x v="0"/>
          </reference>
          <reference field="5" count="1" selected="0">
            <x v="54"/>
          </reference>
          <reference field="51" count="1">
            <x v="0"/>
          </reference>
        </references>
      </pivotArea>
    </format>
    <format dxfId="5850">
      <pivotArea dataOnly="0" labelOnly="1" outline="0" fieldPosition="0">
        <references count="3">
          <reference field="4" count="1" selected="0">
            <x v="0"/>
          </reference>
          <reference field="5" count="1" selected="0">
            <x v="55"/>
          </reference>
          <reference field="51" count="1">
            <x v="0"/>
          </reference>
        </references>
      </pivotArea>
    </format>
    <format dxfId="5849">
      <pivotArea dataOnly="0" labelOnly="1" outline="0" fieldPosition="0">
        <references count="3">
          <reference field="4" count="1" selected="0">
            <x v="0"/>
          </reference>
          <reference field="5" count="1" selected="0">
            <x v="56"/>
          </reference>
          <reference field="51" count="1">
            <x v="0"/>
          </reference>
        </references>
      </pivotArea>
    </format>
    <format dxfId="5848">
      <pivotArea dataOnly="0" labelOnly="1" outline="0" fieldPosition="0">
        <references count="3">
          <reference field="4" count="1" selected="0">
            <x v="0"/>
          </reference>
          <reference field="5" count="1" selected="0">
            <x v="57"/>
          </reference>
          <reference field="51" count="1">
            <x v="0"/>
          </reference>
        </references>
      </pivotArea>
    </format>
    <format dxfId="5847">
      <pivotArea dataOnly="0" labelOnly="1" outline="0" fieldPosition="0">
        <references count="3">
          <reference field="4" count="1" selected="0">
            <x v="0"/>
          </reference>
          <reference field="5" count="1" selected="0">
            <x v="58"/>
          </reference>
          <reference field="51" count="1">
            <x v="0"/>
          </reference>
        </references>
      </pivotArea>
    </format>
    <format dxfId="5846">
      <pivotArea dataOnly="0" labelOnly="1" outline="0" fieldPosition="0">
        <references count="3">
          <reference field="4" count="1" selected="0">
            <x v="0"/>
          </reference>
          <reference field="5" count="1" selected="0">
            <x v="59"/>
          </reference>
          <reference field="51" count="1">
            <x v="0"/>
          </reference>
        </references>
      </pivotArea>
    </format>
    <format dxfId="5845">
      <pivotArea dataOnly="0" labelOnly="1" outline="0" fieldPosition="0">
        <references count="3">
          <reference field="4" count="1" selected="0">
            <x v="1"/>
          </reference>
          <reference field="5" count="1" selected="0">
            <x v="60"/>
          </reference>
          <reference field="51" count="1">
            <x v="4"/>
          </reference>
        </references>
      </pivotArea>
    </format>
    <format dxfId="5844">
      <pivotArea dataOnly="0" labelOnly="1" outline="0" fieldPosition="0">
        <references count="3">
          <reference field="4" count="1" selected="0">
            <x v="0"/>
          </reference>
          <reference field="5" count="1" selected="0">
            <x v="61"/>
          </reference>
          <reference field="51" count="1">
            <x v="5"/>
          </reference>
        </references>
      </pivotArea>
    </format>
    <format dxfId="5843">
      <pivotArea outline="0" collapsedLevelsAreSubtotals="1" fieldPosition="0"/>
    </format>
    <format dxfId="5842">
      <pivotArea dataOnly="0" labelOnly="1" outline="0" fieldPosition="0">
        <references count="2">
          <reference field="4" count="1">
            <x v="0"/>
          </reference>
          <reference field="5" count="1" selected="0">
            <x v="0"/>
          </reference>
        </references>
      </pivotArea>
    </format>
    <format dxfId="5841">
      <pivotArea dataOnly="0" labelOnly="1" outline="0" fieldPosition="0">
        <references count="2">
          <reference field="4" count="1">
            <x v="1"/>
          </reference>
          <reference field="5" count="1" selected="0">
            <x v="5"/>
          </reference>
        </references>
      </pivotArea>
    </format>
    <format dxfId="5840">
      <pivotArea dataOnly="0" labelOnly="1" outline="0" fieldPosition="0">
        <references count="2">
          <reference field="4" count="1">
            <x v="0"/>
          </reference>
          <reference field="5" count="1" selected="0">
            <x v="7"/>
          </reference>
        </references>
      </pivotArea>
    </format>
    <format dxfId="5839">
      <pivotArea dataOnly="0" labelOnly="1" outline="0" fieldPosition="0">
        <references count="2">
          <reference field="4" count="1">
            <x v="1"/>
          </reference>
          <reference field="5" count="1" selected="0">
            <x v="9"/>
          </reference>
        </references>
      </pivotArea>
    </format>
    <format dxfId="5838">
      <pivotArea dataOnly="0" labelOnly="1" outline="0" fieldPosition="0">
        <references count="2">
          <reference field="4" count="1">
            <x v="0"/>
          </reference>
          <reference field="5" count="1" selected="0">
            <x v="11"/>
          </reference>
        </references>
      </pivotArea>
    </format>
    <format dxfId="5837">
      <pivotArea dataOnly="0" labelOnly="1" outline="0" fieldPosition="0">
        <references count="2">
          <reference field="4" count="1">
            <x v="1"/>
          </reference>
          <reference field="5" count="1" selected="0">
            <x v="21"/>
          </reference>
        </references>
      </pivotArea>
    </format>
    <format dxfId="5836">
      <pivotArea dataOnly="0" labelOnly="1" outline="0" fieldPosition="0">
        <references count="2">
          <reference field="4" count="1">
            <x v="0"/>
          </reference>
          <reference field="5" count="1" selected="0">
            <x v="22"/>
          </reference>
        </references>
      </pivotArea>
    </format>
    <format dxfId="5835">
      <pivotArea dataOnly="0" labelOnly="1" outline="0" fieldPosition="0">
        <references count="2">
          <reference field="4" count="1">
            <x v="1"/>
          </reference>
          <reference field="5" count="1" selected="0">
            <x v="29"/>
          </reference>
        </references>
      </pivotArea>
    </format>
    <format dxfId="5834">
      <pivotArea dataOnly="0" labelOnly="1" outline="0" fieldPosition="0">
        <references count="2">
          <reference field="4" count="1">
            <x v="0"/>
          </reference>
          <reference field="5" count="1" selected="0">
            <x v="30"/>
          </reference>
        </references>
      </pivotArea>
    </format>
    <format dxfId="5833">
      <pivotArea dataOnly="0" labelOnly="1" outline="0" fieldPosition="0">
        <references count="2">
          <reference field="4" count="1">
            <x v="1"/>
          </reference>
          <reference field="5" count="1" selected="0">
            <x v="35"/>
          </reference>
        </references>
      </pivotArea>
    </format>
    <format dxfId="5832">
      <pivotArea dataOnly="0" labelOnly="1" outline="0" fieldPosition="0">
        <references count="2">
          <reference field="4" count="1">
            <x v="0"/>
          </reference>
          <reference field="5" count="1" selected="0">
            <x v="36"/>
          </reference>
        </references>
      </pivotArea>
    </format>
    <format dxfId="5831">
      <pivotArea dataOnly="0" labelOnly="1" outline="0" fieldPosition="0">
        <references count="2">
          <reference field="4" count="1">
            <x v="1"/>
          </reference>
          <reference field="5" count="1" selected="0">
            <x v="38"/>
          </reference>
        </references>
      </pivotArea>
    </format>
    <format dxfId="5830">
      <pivotArea dataOnly="0" labelOnly="1" outline="0" fieldPosition="0">
        <references count="2">
          <reference field="4" count="1">
            <x v="0"/>
          </reference>
          <reference field="5" count="1" selected="0">
            <x v="40"/>
          </reference>
        </references>
      </pivotArea>
    </format>
    <format dxfId="5829">
      <pivotArea dataOnly="0" labelOnly="1" outline="0" fieldPosition="0">
        <references count="2">
          <reference field="4" count="1">
            <x v="1"/>
          </reference>
          <reference field="5" count="1" selected="0">
            <x v="49"/>
          </reference>
        </references>
      </pivotArea>
    </format>
    <format dxfId="5828">
      <pivotArea dataOnly="0" labelOnly="1" outline="0" fieldPosition="0">
        <references count="2">
          <reference field="4" count="1">
            <x v="0"/>
          </reference>
          <reference field="5" count="1" selected="0">
            <x v="50"/>
          </reference>
        </references>
      </pivotArea>
    </format>
    <format dxfId="5827">
      <pivotArea dataOnly="0" labelOnly="1" outline="0" fieldPosition="0">
        <references count="2">
          <reference field="4" count="1">
            <x v="1"/>
          </reference>
          <reference field="5" count="1" selected="0">
            <x v="51"/>
          </reference>
        </references>
      </pivotArea>
    </format>
    <format dxfId="5826">
      <pivotArea dataOnly="0" labelOnly="1" outline="0" fieldPosition="0">
        <references count="2">
          <reference field="4" count="1">
            <x v="0"/>
          </reference>
          <reference field="5" count="1" selected="0">
            <x v="54"/>
          </reference>
        </references>
      </pivotArea>
    </format>
    <format dxfId="5825">
      <pivotArea dataOnly="0" labelOnly="1" outline="0" fieldPosition="0">
        <references count="2">
          <reference field="4" count="1">
            <x v="1"/>
          </reference>
          <reference field="5" count="1" selected="0">
            <x v="60"/>
          </reference>
        </references>
      </pivotArea>
    </format>
    <format dxfId="5824">
      <pivotArea dataOnly="0" labelOnly="1" outline="0" fieldPosition="0">
        <references count="2">
          <reference field="4" count="1">
            <x v="0"/>
          </reference>
          <reference field="5" count="1" selected="0">
            <x v="61"/>
          </reference>
        </references>
      </pivotArea>
    </format>
    <format dxfId="5823">
      <pivotArea dataOnly="0" labelOnly="1" outline="0" fieldPosition="0">
        <references count="3">
          <reference field="4" count="1" selected="0">
            <x v="0"/>
          </reference>
          <reference field="5" count="1" selected="0">
            <x v="0"/>
          </reference>
          <reference field="51" count="1">
            <x v="4"/>
          </reference>
        </references>
      </pivotArea>
    </format>
    <format dxfId="5822">
      <pivotArea dataOnly="0" labelOnly="1" outline="0" fieldPosition="0">
        <references count="3">
          <reference field="4" count="1" selected="0">
            <x v="0"/>
          </reference>
          <reference field="5" count="1" selected="0">
            <x v="1"/>
          </reference>
          <reference field="51" count="1">
            <x v="0"/>
          </reference>
        </references>
      </pivotArea>
    </format>
    <format dxfId="5821">
      <pivotArea dataOnly="0" labelOnly="1" outline="0" fieldPosition="0">
        <references count="3">
          <reference field="4" count="1" selected="0">
            <x v="0"/>
          </reference>
          <reference field="5" count="1" selected="0">
            <x v="2"/>
          </reference>
          <reference field="51" count="1">
            <x v="5"/>
          </reference>
        </references>
      </pivotArea>
    </format>
    <format dxfId="5820">
      <pivotArea dataOnly="0" labelOnly="1" outline="0" fieldPosition="0">
        <references count="3">
          <reference field="4" count="1" selected="0">
            <x v="0"/>
          </reference>
          <reference field="5" count="1" selected="0">
            <x v="3"/>
          </reference>
          <reference field="51" count="1">
            <x v="0"/>
          </reference>
        </references>
      </pivotArea>
    </format>
    <format dxfId="5819">
      <pivotArea dataOnly="0" labelOnly="1" outline="0" fieldPosition="0">
        <references count="3">
          <reference field="4" count="1" selected="0">
            <x v="0"/>
          </reference>
          <reference field="5" count="1" selected="0">
            <x v="4"/>
          </reference>
          <reference field="51" count="1">
            <x v="0"/>
          </reference>
        </references>
      </pivotArea>
    </format>
    <format dxfId="5818">
      <pivotArea dataOnly="0" labelOnly="1" outline="0" fieldPosition="0">
        <references count="3">
          <reference field="4" count="1" selected="0">
            <x v="1"/>
          </reference>
          <reference field="5" count="1" selected="0">
            <x v="5"/>
          </reference>
          <reference field="51" count="1">
            <x v="4"/>
          </reference>
        </references>
      </pivotArea>
    </format>
    <format dxfId="5817">
      <pivotArea dataOnly="0" labelOnly="1" outline="0" fieldPosition="0">
        <references count="3">
          <reference field="4" count="1" selected="0">
            <x v="1"/>
          </reference>
          <reference field="5" count="1" selected="0">
            <x v="6"/>
          </reference>
          <reference field="51" count="1">
            <x v="3"/>
          </reference>
        </references>
      </pivotArea>
    </format>
    <format dxfId="5816">
      <pivotArea dataOnly="0" labelOnly="1" outline="0" fieldPosition="0">
        <references count="3">
          <reference field="4" count="1" selected="0">
            <x v="0"/>
          </reference>
          <reference field="5" count="1" selected="0">
            <x v="7"/>
          </reference>
          <reference field="51" count="1">
            <x v="0"/>
          </reference>
        </references>
      </pivotArea>
    </format>
    <format dxfId="5815">
      <pivotArea dataOnly="0" labelOnly="1" outline="0" fieldPosition="0">
        <references count="3">
          <reference field="4" count="1" selected="0">
            <x v="0"/>
          </reference>
          <reference field="5" count="1" selected="0">
            <x v="8"/>
          </reference>
          <reference field="51" count="1">
            <x v="0"/>
          </reference>
        </references>
      </pivotArea>
    </format>
    <format dxfId="5814">
      <pivotArea dataOnly="0" labelOnly="1" outline="0" fieldPosition="0">
        <references count="3">
          <reference field="4" count="1" selected="0">
            <x v="1"/>
          </reference>
          <reference field="5" count="1" selected="0">
            <x v="9"/>
          </reference>
          <reference field="51" count="1">
            <x v="5"/>
          </reference>
        </references>
      </pivotArea>
    </format>
    <format dxfId="5813">
      <pivotArea dataOnly="0" labelOnly="1" outline="0" fieldPosition="0">
        <references count="3">
          <reference field="4" count="1" selected="0">
            <x v="1"/>
          </reference>
          <reference field="5" count="1" selected="0">
            <x v="10"/>
          </reference>
          <reference field="51" count="1">
            <x v="3"/>
          </reference>
        </references>
      </pivotArea>
    </format>
    <format dxfId="5812">
      <pivotArea dataOnly="0" labelOnly="1" outline="0" fieldPosition="0">
        <references count="3">
          <reference field="4" count="1" selected="0">
            <x v="0"/>
          </reference>
          <reference field="5" count="1" selected="0">
            <x v="11"/>
          </reference>
          <reference field="51" count="1">
            <x v="0"/>
          </reference>
        </references>
      </pivotArea>
    </format>
    <format dxfId="5811">
      <pivotArea dataOnly="0" labelOnly="1" outline="0" fieldPosition="0">
        <references count="3">
          <reference field="4" count="1" selected="0">
            <x v="0"/>
          </reference>
          <reference field="5" count="1" selected="0">
            <x v="12"/>
          </reference>
          <reference field="51" count="1">
            <x v="5"/>
          </reference>
        </references>
      </pivotArea>
    </format>
    <format dxfId="5810">
      <pivotArea dataOnly="0" labelOnly="1" outline="0" fieldPosition="0">
        <references count="3">
          <reference field="4" count="1" selected="0">
            <x v="0"/>
          </reference>
          <reference field="5" count="1" selected="0">
            <x v="13"/>
          </reference>
          <reference field="51" count="1">
            <x v="1"/>
          </reference>
        </references>
      </pivotArea>
    </format>
    <format dxfId="5809">
      <pivotArea dataOnly="0" labelOnly="1" outline="0" fieldPosition="0">
        <references count="3">
          <reference field="4" count="1" selected="0">
            <x v="0"/>
          </reference>
          <reference field="5" count="1" selected="0">
            <x v="14"/>
          </reference>
          <reference field="51" count="1">
            <x v="0"/>
          </reference>
        </references>
      </pivotArea>
    </format>
    <format dxfId="5808">
      <pivotArea dataOnly="0" labelOnly="1" outline="0" fieldPosition="0">
        <references count="3">
          <reference field="4" count="1" selected="0">
            <x v="0"/>
          </reference>
          <reference field="5" count="1" selected="0">
            <x v="15"/>
          </reference>
          <reference field="51" count="1">
            <x v="0"/>
          </reference>
        </references>
      </pivotArea>
    </format>
    <format dxfId="5807">
      <pivotArea dataOnly="0" labelOnly="1" outline="0" fieldPosition="0">
        <references count="3">
          <reference field="4" count="1" selected="0">
            <x v="0"/>
          </reference>
          <reference field="5" count="1" selected="0">
            <x v="16"/>
          </reference>
          <reference field="51" count="1">
            <x v="4"/>
          </reference>
        </references>
      </pivotArea>
    </format>
    <format dxfId="5806">
      <pivotArea dataOnly="0" labelOnly="1" outline="0" fieldPosition="0">
        <references count="3">
          <reference field="4" count="1" selected="0">
            <x v="0"/>
          </reference>
          <reference field="5" count="1" selected="0">
            <x v="17"/>
          </reference>
          <reference field="51" count="1">
            <x v="0"/>
          </reference>
        </references>
      </pivotArea>
    </format>
    <format dxfId="5805">
      <pivotArea dataOnly="0" labelOnly="1" outline="0" fieldPosition="0">
        <references count="3">
          <reference field="4" count="1" selected="0">
            <x v="0"/>
          </reference>
          <reference field="5" count="1" selected="0">
            <x v="18"/>
          </reference>
          <reference field="51" count="1">
            <x v="1"/>
          </reference>
        </references>
      </pivotArea>
    </format>
    <format dxfId="5804">
      <pivotArea dataOnly="0" labelOnly="1" outline="0" fieldPosition="0">
        <references count="3">
          <reference field="4" count="1" selected="0">
            <x v="0"/>
          </reference>
          <reference field="5" count="1" selected="0">
            <x v="19"/>
          </reference>
          <reference field="51" count="1">
            <x v="0"/>
          </reference>
        </references>
      </pivotArea>
    </format>
    <format dxfId="5803">
      <pivotArea dataOnly="0" labelOnly="1" outline="0" fieldPosition="0">
        <references count="3">
          <reference field="4" count="1" selected="0">
            <x v="0"/>
          </reference>
          <reference field="5" count="1" selected="0">
            <x v="20"/>
          </reference>
          <reference field="51" count="1">
            <x v="1"/>
          </reference>
        </references>
      </pivotArea>
    </format>
    <format dxfId="5802">
      <pivotArea dataOnly="0" labelOnly="1" outline="0" fieldPosition="0">
        <references count="3">
          <reference field="4" count="1" selected="0">
            <x v="1"/>
          </reference>
          <reference field="5" count="1" selected="0">
            <x v="21"/>
          </reference>
          <reference field="51" count="1">
            <x v="1"/>
          </reference>
        </references>
      </pivotArea>
    </format>
    <format dxfId="5801">
      <pivotArea dataOnly="0" labelOnly="1" outline="0" fieldPosition="0">
        <references count="3">
          <reference field="4" count="1" selected="0">
            <x v="0"/>
          </reference>
          <reference field="5" count="1" selected="0">
            <x v="22"/>
          </reference>
          <reference field="51" count="1">
            <x v="5"/>
          </reference>
        </references>
      </pivotArea>
    </format>
    <format dxfId="5800">
      <pivotArea dataOnly="0" labelOnly="1" outline="0" fieldPosition="0">
        <references count="3">
          <reference field="4" count="1" selected="0">
            <x v="0"/>
          </reference>
          <reference field="5" count="1" selected="0">
            <x v="23"/>
          </reference>
          <reference field="51" count="1">
            <x v="0"/>
          </reference>
        </references>
      </pivotArea>
    </format>
    <format dxfId="5799">
      <pivotArea dataOnly="0" labelOnly="1" outline="0" fieldPosition="0">
        <references count="3">
          <reference field="4" count="1" selected="0">
            <x v="0"/>
          </reference>
          <reference field="5" count="1" selected="0">
            <x v="24"/>
          </reference>
          <reference field="51" count="1">
            <x v="0"/>
          </reference>
        </references>
      </pivotArea>
    </format>
    <format dxfId="5798">
      <pivotArea dataOnly="0" labelOnly="1" outline="0" fieldPosition="0">
        <references count="3">
          <reference field="4" count="1" selected="0">
            <x v="0"/>
          </reference>
          <reference field="5" count="1" selected="0">
            <x v="25"/>
          </reference>
          <reference field="51" count="1">
            <x v="1"/>
          </reference>
        </references>
      </pivotArea>
    </format>
    <format dxfId="5797">
      <pivotArea dataOnly="0" labelOnly="1" outline="0" fieldPosition="0">
        <references count="3">
          <reference field="4" count="1" selected="0">
            <x v="0"/>
          </reference>
          <reference field="5" count="1" selected="0">
            <x v="26"/>
          </reference>
          <reference field="51" count="1">
            <x v="0"/>
          </reference>
        </references>
      </pivotArea>
    </format>
    <format dxfId="5796">
      <pivotArea dataOnly="0" labelOnly="1" outline="0" fieldPosition="0">
        <references count="3">
          <reference field="4" count="1" selected="0">
            <x v="0"/>
          </reference>
          <reference field="5" count="1" selected="0">
            <x v="27"/>
          </reference>
          <reference field="51" count="1">
            <x v="5"/>
          </reference>
        </references>
      </pivotArea>
    </format>
    <format dxfId="5795">
      <pivotArea dataOnly="0" labelOnly="1" outline="0" fieldPosition="0">
        <references count="3">
          <reference field="4" count="1" selected="0">
            <x v="0"/>
          </reference>
          <reference field="5" count="1" selected="0">
            <x v="28"/>
          </reference>
          <reference field="51" count="1">
            <x v="0"/>
          </reference>
        </references>
      </pivotArea>
    </format>
    <format dxfId="5794">
      <pivotArea dataOnly="0" labelOnly="1" outline="0" fieldPosition="0">
        <references count="3">
          <reference field="4" count="1" selected="0">
            <x v="1"/>
          </reference>
          <reference field="5" count="1" selected="0">
            <x v="29"/>
          </reference>
          <reference field="51" count="1">
            <x v="3"/>
          </reference>
        </references>
      </pivotArea>
    </format>
    <format dxfId="5793">
      <pivotArea dataOnly="0" labelOnly="1" outline="0" fieldPosition="0">
        <references count="3">
          <reference field="4" count="1" selected="0">
            <x v="0"/>
          </reference>
          <reference field="5" count="1" selected="0">
            <x v="30"/>
          </reference>
          <reference field="51" count="1">
            <x v="0"/>
          </reference>
        </references>
      </pivotArea>
    </format>
    <format dxfId="5792">
      <pivotArea dataOnly="0" labelOnly="1" outline="0" fieldPosition="0">
        <references count="3">
          <reference field="4" count="1" selected="0">
            <x v="0"/>
          </reference>
          <reference field="5" count="1" selected="0">
            <x v="31"/>
          </reference>
          <reference field="51" count="1">
            <x v="0"/>
          </reference>
        </references>
      </pivotArea>
    </format>
    <format dxfId="5791">
      <pivotArea dataOnly="0" labelOnly="1" outline="0" fieldPosition="0">
        <references count="3">
          <reference field="4" count="1" selected="0">
            <x v="0"/>
          </reference>
          <reference field="5" count="1" selected="0">
            <x v="32"/>
          </reference>
          <reference field="51" count="1">
            <x v="5"/>
          </reference>
        </references>
      </pivotArea>
    </format>
    <format dxfId="5790">
      <pivotArea dataOnly="0" labelOnly="1" outline="0" fieldPosition="0">
        <references count="3">
          <reference field="4" count="1" selected="0">
            <x v="0"/>
          </reference>
          <reference field="5" count="1" selected="0">
            <x v="33"/>
          </reference>
          <reference field="51" count="1">
            <x v="0"/>
          </reference>
        </references>
      </pivotArea>
    </format>
    <format dxfId="5789">
      <pivotArea dataOnly="0" labelOnly="1" outline="0" fieldPosition="0">
        <references count="3">
          <reference field="4" count="1" selected="0">
            <x v="0"/>
          </reference>
          <reference field="5" count="1" selected="0">
            <x v="34"/>
          </reference>
          <reference field="51" count="1">
            <x v="0"/>
          </reference>
        </references>
      </pivotArea>
    </format>
    <format dxfId="5788">
      <pivotArea dataOnly="0" labelOnly="1" outline="0" fieldPosition="0">
        <references count="3">
          <reference field="4" count="1" selected="0">
            <x v="1"/>
          </reference>
          <reference field="5" count="1" selected="0">
            <x v="35"/>
          </reference>
          <reference field="51" count="1">
            <x v="4"/>
          </reference>
        </references>
      </pivotArea>
    </format>
    <format dxfId="5787">
      <pivotArea dataOnly="0" labelOnly="1" outline="0" fieldPosition="0">
        <references count="3">
          <reference field="4" count="1" selected="0">
            <x v="0"/>
          </reference>
          <reference field="5" count="1" selected="0">
            <x v="36"/>
          </reference>
          <reference field="51" count="1">
            <x v="3"/>
          </reference>
        </references>
      </pivotArea>
    </format>
    <format dxfId="5786">
      <pivotArea dataOnly="0" labelOnly="1" outline="0" fieldPosition="0">
        <references count="3">
          <reference field="4" count="1" selected="0">
            <x v="0"/>
          </reference>
          <reference field="5" count="1" selected="0">
            <x v="37"/>
          </reference>
          <reference field="51" count="1">
            <x v="0"/>
          </reference>
        </references>
      </pivotArea>
    </format>
    <format dxfId="5785">
      <pivotArea dataOnly="0" labelOnly="1" outline="0" fieldPosition="0">
        <references count="3">
          <reference field="4" count="1" selected="0">
            <x v="1"/>
          </reference>
          <reference field="5" count="1" selected="0">
            <x v="38"/>
          </reference>
          <reference field="51" count="1">
            <x v="1"/>
          </reference>
        </references>
      </pivotArea>
    </format>
    <format dxfId="5784">
      <pivotArea dataOnly="0" labelOnly="1" outline="0" fieldPosition="0">
        <references count="3">
          <reference field="4" count="1" selected="0">
            <x v="1"/>
          </reference>
          <reference field="5" count="1" selected="0">
            <x v="39"/>
          </reference>
          <reference field="51" count="1">
            <x v="0"/>
          </reference>
        </references>
      </pivotArea>
    </format>
    <format dxfId="5783">
      <pivotArea dataOnly="0" labelOnly="1" outline="0" fieldPosition="0">
        <references count="3">
          <reference field="4" count="1" selected="0">
            <x v="0"/>
          </reference>
          <reference field="5" count="1" selected="0">
            <x v="40"/>
          </reference>
          <reference field="51" count="1">
            <x v="0"/>
          </reference>
        </references>
      </pivotArea>
    </format>
    <format dxfId="5782">
      <pivotArea dataOnly="0" labelOnly="1" outline="0" fieldPosition="0">
        <references count="3">
          <reference field="4" count="1" selected="0">
            <x v="0"/>
          </reference>
          <reference field="5" count="1" selected="0">
            <x v="41"/>
          </reference>
          <reference field="51" count="1">
            <x v="1"/>
          </reference>
        </references>
      </pivotArea>
    </format>
    <format dxfId="5781">
      <pivotArea dataOnly="0" labelOnly="1" outline="0" fieldPosition="0">
        <references count="3">
          <reference field="4" count="1" selected="0">
            <x v="0"/>
          </reference>
          <reference field="5" count="1" selected="0">
            <x v="42"/>
          </reference>
          <reference field="51" count="1">
            <x v="0"/>
          </reference>
        </references>
      </pivotArea>
    </format>
    <format dxfId="5780">
      <pivotArea dataOnly="0" labelOnly="1" outline="0" fieldPosition="0">
        <references count="3">
          <reference field="4" count="1" selected="0">
            <x v="0"/>
          </reference>
          <reference field="5" count="1" selected="0">
            <x v="43"/>
          </reference>
          <reference field="51" count="1">
            <x v="0"/>
          </reference>
        </references>
      </pivotArea>
    </format>
    <format dxfId="5779">
      <pivotArea dataOnly="0" labelOnly="1" outline="0" fieldPosition="0">
        <references count="3">
          <reference field="4" count="1" selected="0">
            <x v="0"/>
          </reference>
          <reference field="5" count="1" selected="0">
            <x v="44"/>
          </reference>
          <reference field="51" count="1">
            <x v="0"/>
          </reference>
        </references>
      </pivotArea>
    </format>
    <format dxfId="5778">
      <pivotArea dataOnly="0" labelOnly="1" outline="0" fieldPosition="0">
        <references count="3">
          <reference field="4" count="1" selected="0">
            <x v="0"/>
          </reference>
          <reference field="5" count="1" selected="0">
            <x v="45"/>
          </reference>
          <reference field="51" count="1">
            <x v="0"/>
          </reference>
        </references>
      </pivotArea>
    </format>
    <format dxfId="5777">
      <pivotArea dataOnly="0" labelOnly="1" outline="0" fieldPosition="0">
        <references count="3">
          <reference field="4" count="1" selected="0">
            <x v="0"/>
          </reference>
          <reference field="5" count="1" selected="0">
            <x v="46"/>
          </reference>
          <reference field="51" count="1">
            <x v="4"/>
          </reference>
        </references>
      </pivotArea>
    </format>
    <format dxfId="5776">
      <pivotArea dataOnly="0" labelOnly="1" outline="0" fieldPosition="0">
        <references count="3">
          <reference field="4" count="1" selected="0">
            <x v="0"/>
          </reference>
          <reference field="5" count="1" selected="0">
            <x v="47"/>
          </reference>
          <reference field="51" count="1">
            <x v="4"/>
          </reference>
        </references>
      </pivotArea>
    </format>
    <format dxfId="5775">
      <pivotArea dataOnly="0" labelOnly="1" outline="0" fieldPosition="0">
        <references count="3">
          <reference field="4" count="1" selected="0">
            <x v="0"/>
          </reference>
          <reference field="5" count="1" selected="0">
            <x v="48"/>
          </reference>
          <reference field="51" count="1">
            <x v="4"/>
          </reference>
        </references>
      </pivotArea>
    </format>
    <format dxfId="5774">
      <pivotArea dataOnly="0" labelOnly="1" outline="0" fieldPosition="0">
        <references count="3">
          <reference field="4" count="1" selected="0">
            <x v="1"/>
          </reference>
          <reference field="5" count="1" selected="0">
            <x v="49"/>
          </reference>
          <reference field="51" count="1">
            <x v="4"/>
          </reference>
        </references>
      </pivotArea>
    </format>
    <format dxfId="5773">
      <pivotArea dataOnly="0" labelOnly="1" outline="0" fieldPosition="0">
        <references count="3">
          <reference field="4" count="1" selected="0">
            <x v="0"/>
          </reference>
          <reference field="5" count="1" selected="0">
            <x v="50"/>
          </reference>
          <reference field="51" count="1">
            <x v="0"/>
          </reference>
        </references>
      </pivotArea>
    </format>
    <format dxfId="5772">
      <pivotArea dataOnly="0" labelOnly="1" outline="0" fieldPosition="0">
        <references count="3">
          <reference field="4" count="1" selected="0">
            <x v="1"/>
          </reference>
          <reference field="5" count="1" selected="0">
            <x v="51"/>
          </reference>
          <reference field="51" count="1">
            <x v="5"/>
          </reference>
        </references>
      </pivotArea>
    </format>
    <format dxfId="5771">
      <pivotArea dataOnly="0" labelOnly="1" outline="0" fieldPosition="0">
        <references count="3">
          <reference field="4" count="1" selected="0">
            <x v="1"/>
          </reference>
          <reference field="5" count="1" selected="0">
            <x v="52"/>
          </reference>
          <reference field="51" count="1">
            <x v="0"/>
          </reference>
        </references>
      </pivotArea>
    </format>
    <format dxfId="5770">
      <pivotArea dataOnly="0" labelOnly="1" outline="0" fieldPosition="0">
        <references count="3">
          <reference field="4" count="1" selected="0">
            <x v="1"/>
          </reference>
          <reference field="5" count="1" selected="0">
            <x v="53"/>
          </reference>
          <reference field="51" count="1">
            <x v="4"/>
          </reference>
        </references>
      </pivotArea>
    </format>
    <format dxfId="5769">
      <pivotArea dataOnly="0" labelOnly="1" outline="0" fieldPosition="0">
        <references count="3">
          <reference field="4" count="1" selected="0">
            <x v="0"/>
          </reference>
          <reference field="5" count="1" selected="0">
            <x v="54"/>
          </reference>
          <reference field="51" count="1">
            <x v="0"/>
          </reference>
        </references>
      </pivotArea>
    </format>
    <format dxfId="5768">
      <pivotArea dataOnly="0" labelOnly="1" outline="0" fieldPosition="0">
        <references count="3">
          <reference field="4" count="1" selected="0">
            <x v="0"/>
          </reference>
          <reference field="5" count="1" selected="0">
            <x v="55"/>
          </reference>
          <reference field="51" count="1">
            <x v="0"/>
          </reference>
        </references>
      </pivotArea>
    </format>
    <format dxfId="5767">
      <pivotArea dataOnly="0" labelOnly="1" outline="0" fieldPosition="0">
        <references count="3">
          <reference field="4" count="1" selected="0">
            <x v="0"/>
          </reference>
          <reference field="5" count="1" selected="0">
            <x v="56"/>
          </reference>
          <reference field="51" count="1">
            <x v="0"/>
          </reference>
        </references>
      </pivotArea>
    </format>
    <format dxfId="5766">
      <pivotArea dataOnly="0" labelOnly="1" outline="0" fieldPosition="0">
        <references count="3">
          <reference field="4" count="1" selected="0">
            <x v="0"/>
          </reference>
          <reference field="5" count="1" selected="0">
            <x v="57"/>
          </reference>
          <reference field="51" count="1">
            <x v="0"/>
          </reference>
        </references>
      </pivotArea>
    </format>
    <format dxfId="5765">
      <pivotArea dataOnly="0" labelOnly="1" outline="0" fieldPosition="0">
        <references count="3">
          <reference field="4" count="1" selected="0">
            <x v="0"/>
          </reference>
          <reference field="5" count="1" selected="0">
            <x v="58"/>
          </reference>
          <reference field="51" count="1">
            <x v="0"/>
          </reference>
        </references>
      </pivotArea>
    </format>
    <format dxfId="5764">
      <pivotArea dataOnly="0" labelOnly="1" outline="0" fieldPosition="0">
        <references count="3">
          <reference field="4" count="1" selected="0">
            <x v="0"/>
          </reference>
          <reference field="5" count="1" selected="0">
            <x v="59"/>
          </reference>
          <reference field="51" count="1">
            <x v="0"/>
          </reference>
        </references>
      </pivotArea>
    </format>
    <format dxfId="5763">
      <pivotArea dataOnly="0" labelOnly="1" outline="0" fieldPosition="0">
        <references count="3">
          <reference field="4" count="1" selected="0">
            <x v="1"/>
          </reference>
          <reference field="5" count="1" selected="0">
            <x v="60"/>
          </reference>
          <reference field="51" count="1">
            <x v="4"/>
          </reference>
        </references>
      </pivotArea>
    </format>
    <format dxfId="5762">
      <pivotArea dataOnly="0" labelOnly="1" outline="0" fieldPosition="0">
        <references count="3">
          <reference field="4" count="1" selected="0">
            <x v="0"/>
          </reference>
          <reference field="5" count="1" selected="0">
            <x v="61"/>
          </reference>
          <reference field="51" count="1">
            <x v="5"/>
          </reference>
        </references>
      </pivotArea>
    </format>
    <format dxfId="5761">
      <pivotArea outline="0" collapsedLevelsAreSubtotals="1" fieldPosition="0">
        <references count="1">
          <reference field="5" count="1" selected="0">
            <x v="45"/>
          </reference>
        </references>
      </pivotArea>
    </format>
    <format dxfId="5760">
      <pivotArea outline="0" collapsedLevelsAreSubtotals="1" fieldPosition="0">
        <references count="1">
          <reference field="5" count="1" selected="0">
            <x v="60"/>
          </reference>
        </references>
      </pivotArea>
    </format>
    <format dxfId="5759">
      <pivotArea outline="0" collapsedLevelsAreSubtotals="1" fieldPosition="0">
        <references count="3">
          <reference field="4" count="1" selected="0">
            <x v="0"/>
          </reference>
          <reference field="5" count="1" selected="0">
            <x v="4"/>
          </reference>
          <reference field="51" count="1" selected="0">
            <x v="0"/>
          </reference>
        </references>
      </pivotArea>
    </format>
    <format dxfId="5758">
      <pivotArea outline="0" collapsedLevelsAreSubtotals="1" fieldPosition="0">
        <references count="3">
          <reference field="4" count="1" selected="0">
            <x v="0"/>
          </reference>
          <reference field="5" count="1" selected="0">
            <x v="58"/>
          </reference>
          <reference field="51" count="1" selected="0">
            <x v="0"/>
          </reference>
        </references>
      </pivotArea>
    </format>
    <format dxfId="5757">
      <pivotArea outline="0" collapsedLevelsAreSubtotals="1" fieldPosition="0">
        <references count="3">
          <reference field="4" count="1" selected="0">
            <x v="0"/>
          </reference>
          <reference field="5" count="1" selected="0">
            <x v="58"/>
          </reference>
          <reference field="51" count="1" selected="0">
            <x v="0"/>
          </reference>
        </references>
      </pivotArea>
    </format>
    <format dxfId="5756">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755">
      <pivotArea outline="0" collapsedLevelsAreSubtotals="1" fieldPosition="0">
        <references count="4">
          <reference field="4294967294" count="1" selected="0">
            <x v="1"/>
          </reference>
          <reference field="4" count="1" selected="0">
            <x v="0"/>
          </reference>
          <reference field="5" count="1" selected="0">
            <x v="58"/>
          </reference>
          <reference field="51" count="1" selected="0">
            <x v="0"/>
          </reference>
        </references>
      </pivotArea>
    </format>
    <format dxfId="5754">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753">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752">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751">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750">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5749">
      <pivotArea outline="0" collapsedLevelsAreSubtotals="1" fieldPosition="0">
        <references count="3">
          <reference field="4" count="1" selected="0">
            <x v="0"/>
          </reference>
          <reference field="5" count="1" selected="0">
            <x v="58"/>
          </reference>
          <reference field="51" count="1" selected="0">
            <x v="0"/>
          </reference>
        </references>
      </pivotArea>
    </format>
    <format dxfId="5748">
      <pivotArea outline="0" collapsedLevelsAreSubtotals="1" fieldPosition="0">
        <references count="3">
          <reference field="4" count="1" selected="0">
            <x v="0"/>
          </reference>
          <reference field="5" count="1" selected="0">
            <x v="57"/>
          </reference>
          <reference field="51" count="1" selected="0">
            <x v="0"/>
          </reference>
        </references>
      </pivotArea>
    </format>
    <format dxfId="5747">
      <pivotArea outline="0" collapsedLevelsAreSubtotals="1" fieldPosition="0">
        <references count="3">
          <reference field="4" count="1" selected="0">
            <x v="0"/>
          </reference>
          <reference field="5" count="1" selected="0">
            <x v="57"/>
          </reference>
          <reference field="51" count="1" selected="0">
            <x v="0"/>
          </reference>
        </references>
      </pivotArea>
    </format>
    <format dxfId="5746">
      <pivotArea outline="0" collapsedLevelsAreSubtotals="1" fieldPosition="0">
        <references count="3">
          <reference field="4" count="1" selected="0">
            <x v="0"/>
          </reference>
          <reference field="5" count="1" selected="0">
            <x v="57"/>
          </reference>
          <reference field="51" count="1" selected="0">
            <x v="0"/>
          </reference>
        </references>
      </pivotArea>
    </format>
    <format dxfId="5745">
      <pivotArea outline="0" collapsedLevelsAreSubtotals="1" fieldPosition="0">
        <references count="3">
          <reference field="4" count="1" selected="0">
            <x v="0"/>
          </reference>
          <reference field="5" count="1" selected="0">
            <x v="57"/>
          </reference>
          <reference field="51" count="1" selected="0">
            <x v="0"/>
          </reference>
        </references>
      </pivotArea>
    </format>
    <format dxfId="5744">
      <pivotArea outline="0" collapsedLevelsAreSubtotals="1" fieldPosition="0">
        <references count="3">
          <reference field="4" count="1" selected="0">
            <x v="0"/>
          </reference>
          <reference field="5" count="1" selected="0">
            <x v="57"/>
          </reference>
          <reference field="51" count="1" selected="0">
            <x v="0"/>
          </reference>
        </references>
      </pivotArea>
    </format>
    <format dxfId="5743">
      <pivotArea outline="0" collapsedLevelsAreSubtotals="1" fieldPosition="0">
        <references count="1">
          <reference field="5" count="1" selected="0">
            <x v="59"/>
          </reference>
        </references>
      </pivotArea>
    </format>
    <format dxfId="5742">
      <pivotArea outline="0" collapsedLevelsAreSubtotals="1" fieldPosition="0">
        <references count="1">
          <reference field="5" count="1" selected="0">
            <x v="59"/>
          </reference>
        </references>
      </pivotArea>
    </format>
    <format dxfId="5741">
      <pivotArea outline="0" collapsedLevelsAreSubtotals="1" fieldPosition="0">
        <references count="1">
          <reference field="5" count="1" selected="0">
            <x v="59"/>
          </reference>
        </references>
      </pivotArea>
    </format>
    <format dxfId="5740">
      <pivotArea outline="0" collapsedLevelsAreSubtotals="1" fieldPosition="0">
        <references count="1">
          <reference field="5" count="1" selected="0">
            <x v="59"/>
          </reference>
        </references>
      </pivotArea>
    </format>
    <format dxfId="5739">
      <pivotArea outline="0" collapsedLevelsAreSubtotals="1" fieldPosition="0">
        <references count="1">
          <reference field="5" count="1" selected="0">
            <x v="59"/>
          </reference>
        </references>
      </pivotArea>
    </format>
    <format dxfId="5738">
      <pivotArea outline="0" collapsedLevelsAreSubtotals="1" fieldPosition="0">
        <references count="3">
          <reference field="4" count="1" selected="0">
            <x v="0"/>
          </reference>
          <reference field="5" count="1" selected="0">
            <x v="45"/>
          </reference>
          <reference field="51" count="1" selected="0">
            <x v="0"/>
          </reference>
        </references>
      </pivotArea>
    </format>
    <format dxfId="5737">
      <pivotArea outline="0" collapsedLevelsAreSubtotals="1" fieldPosition="0">
        <references count="3">
          <reference field="4" count="1" selected="0">
            <x v="0"/>
          </reference>
          <reference field="5" count="1" selected="0">
            <x v="59"/>
          </reference>
          <reference field="51" count="1" selected="0">
            <x v="0"/>
          </reference>
        </references>
      </pivotArea>
    </format>
    <format dxfId="5736">
      <pivotArea outline="0" collapsedLevelsAreSubtotals="1" fieldPosition="0">
        <references count="3">
          <reference field="4" count="1" selected="0">
            <x v="0"/>
          </reference>
          <reference field="5" count="1" selected="0">
            <x v="59"/>
          </reference>
          <reference field="51" count="1" selected="0">
            <x v="0"/>
          </reference>
        </references>
      </pivotArea>
    </format>
    <format dxfId="5735">
      <pivotArea outline="0" collapsedLevelsAreSubtotals="1" fieldPosition="0">
        <references count="3">
          <reference field="4" count="1" selected="0">
            <x v="0"/>
          </reference>
          <reference field="5" count="1" selected="0">
            <x v="59"/>
          </reference>
          <reference field="51" count="1" selected="0">
            <x v="0"/>
          </reference>
        </references>
      </pivotArea>
    </format>
    <format dxfId="5734">
      <pivotArea outline="0" collapsedLevelsAreSubtotals="1" fieldPosition="0">
        <references count="1">
          <reference field="5" count="1" selected="0">
            <x v="60"/>
          </reference>
        </references>
      </pivotArea>
    </format>
    <format dxfId="5733">
      <pivotArea outline="0" collapsedLevelsAreSubtotals="1" fieldPosition="0">
        <references count="3">
          <reference field="4" count="1" selected="0">
            <x v="1"/>
          </reference>
          <reference field="5" count="1" selected="0">
            <x v="60"/>
          </reference>
          <reference field="51" count="1" selected="0">
            <x v="4"/>
          </reference>
        </references>
      </pivotArea>
    </format>
    <format dxfId="5732">
      <pivotArea outline="0" collapsedLevelsAreSubtotals="1" fieldPosition="0">
        <references count="3">
          <reference field="4" count="1" selected="0">
            <x v="1"/>
          </reference>
          <reference field="5" count="1" selected="0">
            <x v="60"/>
          </reference>
          <reference field="51" count="1" selected="0">
            <x v="4"/>
          </reference>
        </references>
      </pivotArea>
    </format>
    <format dxfId="5731">
      <pivotArea type="all" dataOnly="0" outline="0" fieldPosition="0"/>
    </format>
    <format dxfId="5730">
      <pivotArea outline="0" collapsedLevelsAreSubtotals="1" fieldPosition="0"/>
    </format>
    <format dxfId="5729">
      <pivotArea field="5" type="button" dataOnly="0" labelOnly="1" outline="0" axis="axisRow" fieldPosition="0"/>
    </format>
    <format dxfId="5728">
      <pivotArea field="4" type="button" dataOnly="0" labelOnly="1" outline="0" axis="axisRow" fieldPosition="1"/>
    </format>
    <format dxfId="5727">
      <pivotArea field="51" type="button" dataOnly="0" labelOnly="1" outline="0" axis="axisRow" fieldPosition="2"/>
    </format>
    <format dxfId="572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25">
      <pivotArea dataOnly="0" labelOnly="1" outline="0" fieldPosition="0">
        <references count="1">
          <reference field="5" count="12">
            <x v="50"/>
            <x v="51"/>
            <x v="52"/>
            <x v="53"/>
            <x v="54"/>
            <x v="55"/>
            <x v="56"/>
            <x v="57"/>
            <x v="58"/>
            <x v="59"/>
            <x v="60"/>
            <x v="61"/>
          </reference>
        </references>
      </pivotArea>
    </format>
    <format dxfId="5724">
      <pivotArea dataOnly="0" labelOnly="1" outline="0" fieldPosition="0">
        <references count="2">
          <reference field="4" count="1">
            <x v="0"/>
          </reference>
          <reference field="5" count="1" selected="0">
            <x v="0"/>
          </reference>
        </references>
      </pivotArea>
    </format>
    <format dxfId="5723">
      <pivotArea dataOnly="0" labelOnly="1" outline="0" fieldPosition="0">
        <references count="2">
          <reference field="4" count="1">
            <x v="1"/>
          </reference>
          <reference field="5" count="1" selected="0">
            <x v="5"/>
          </reference>
        </references>
      </pivotArea>
    </format>
    <format dxfId="5722">
      <pivotArea dataOnly="0" labelOnly="1" outline="0" fieldPosition="0">
        <references count="2">
          <reference field="4" count="1">
            <x v="0"/>
          </reference>
          <reference field="5" count="1" selected="0">
            <x v="7"/>
          </reference>
        </references>
      </pivotArea>
    </format>
    <format dxfId="5721">
      <pivotArea dataOnly="0" labelOnly="1" outline="0" fieldPosition="0">
        <references count="2">
          <reference field="4" count="1">
            <x v="1"/>
          </reference>
          <reference field="5" count="1" selected="0">
            <x v="9"/>
          </reference>
        </references>
      </pivotArea>
    </format>
    <format dxfId="5720">
      <pivotArea dataOnly="0" labelOnly="1" outline="0" fieldPosition="0">
        <references count="2">
          <reference field="4" count="1">
            <x v="0"/>
          </reference>
          <reference field="5" count="1" selected="0">
            <x v="11"/>
          </reference>
        </references>
      </pivotArea>
    </format>
    <format dxfId="5719">
      <pivotArea dataOnly="0" labelOnly="1" outline="0" fieldPosition="0">
        <references count="2">
          <reference field="4" count="1">
            <x v="1"/>
          </reference>
          <reference field="5" count="1" selected="0">
            <x v="21"/>
          </reference>
        </references>
      </pivotArea>
    </format>
    <format dxfId="5718">
      <pivotArea dataOnly="0" labelOnly="1" outline="0" fieldPosition="0">
        <references count="2">
          <reference field="4" count="1">
            <x v="0"/>
          </reference>
          <reference field="5" count="1" selected="0">
            <x v="22"/>
          </reference>
        </references>
      </pivotArea>
    </format>
    <format dxfId="5717">
      <pivotArea dataOnly="0" labelOnly="1" outline="0" fieldPosition="0">
        <references count="2">
          <reference field="4" count="1">
            <x v="1"/>
          </reference>
          <reference field="5" count="1" selected="0">
            <x v="29"/>
          </reference>
        </references>
      </pivotArea>
    </format>
    <format dxfId="5716">
      <pivotArea dataOnly="0" labelOnly="1" outline="0" fieldPosition="0">
        <references count="2">
          <reference field="4" count="1">
            <x v="0"/>
          </reference>
          <reference field="5" count="1" selected="0">
            <x v="30"/>
          </reference>
        </references>
      </pivotArea>
    </format>
    <format dxfId="5715">
      <pivotArea dataOnly="0" labelOnly="1" outline="0" fieldPosition="0">
        <references count="2">
          <reference field="4" count="1">
            <x v="1"/>
          </reference>
          <reference field="5" count="1" selected="0">
            <x v="35"/>
          </reference>
        </references>
      </pivotArea>
    </format>
    <format dxfId="5714">
      <pivotArea dataOnly="0" labelOnly="1" outline="0" fieldPosition="0">
        <references count="2">
          <reference field="4" count="1">
            <x v="0"/>
          </reference>
          <reference field="5" count="1" selected="0">
            <x v="36"/>
          </reference>
        </references>
      </pivotArea>
    </format>
    <format dxfId="5713">
      <pivotArea dataOnly="0" labelOnly="1" outline="0" fieldPosition="0">
        <references count="2">
          <reference field="4" count="1">
            <x v="1"/>
          </reference>
          <reference field="5" count="1" selected="0">
            <x v="38"/>
          </reference>
        </references>
      </pivotArea>
    </format>
    <format dxfId="5712">
      <pivotArea dataOnly="0" labelOnly="1" outline="0" fieldPosition="0">
        <references count="2">
          <reference field="4" count="1">
            <x v="0"/>
          </reference>
          <reference field="5" count="1" selected="0">
            <x v="40"/>
          </reference>
        </references>
      </pivotArea>
    </format>
    <format dxfId="5711">
      <pivotArea dataOnly="0" labelOnly="1" outline="0" fieldPosition="0">
        <references count="2">
          <reference field="4" count="1">
            <x v="1"/>
          </reference>
          <reference field="5" count="1" selected="0">
            <x v="49"/>
          </reference>
        </references>
      </pivotArea>
    </format>
    <format dxfId="5710">
      <pivotArea dataOnly="0" labelOnly="1" outline="0" fieldPosition="0">
        <references count="2">
          <reference field="4" count="1">
            <x v="0"/>
          </reference>
          <reference field="5" count="1" selected="0">
            <x v="50"/>
          </reference>
        </references>
      </pivotArea>
    </format>
    <format dxfId="5709">
      <pivotArea dataOnly="0" labelOnly="1" outline="0" fieldPosition="0">
        <references count="2">
          <reference field="4" count="1">
            <x v="1"/>
          </reference>
          <reference field="5" count="1" selected="0">
            <x v="51"/>
          </reference>
        </references>
      </pivotArea>
    </format>
    <format dxfId="5708">
      <pivotArea dataOnly="0" labelOnly="1" outline="0" fieldPosition="0">
        <references count="2">
          <reference field="4" count="1">
            <x v="0"/>
          </reference>
          <reference field="5" count="1" selected="0">
            <x v="54"/>
          </reference>
        </references>
      </pivotArea>
    </format>
    <format dxfId="5707">
      <pivotArea dataOnly="0" labelOnly="1" outline="0" fieldPosition="0">
        <references count="2">
          <reference field="4" count="1">
            <x v="1"/>
          </reference>
          <reference field="5" count="1" selected="0">
            <x v="60"/>
          </reference>
        </references>
      </pivotArea>
    </format>
    <format dxfId="5706">
      <pivotArea dataOnly="0" labelOnly="1" outline="0" fieldPosition="0">
        <references count="2">
          <reference field="4" count="1">
            <x v="0"/>
          </reference>
          <reference field="5" count="1" selected="0">
            <x v="61"/>
          </reference>
        </references>
      </pivotArea>
    </format>
    <format dxfId="5705">
      <pivotArea dataOnly="0" labelOnly="1" outline="0" fieldPosition="0">
        <references count="3">
          <reference field="4" count="1" selected="0">
            <x v="0"/>
          </reference>
          <reference field="5" count="1" selected="0">
            <x v="0"/>
          </reference>
          <reference field="51" count="1">
            <x v="4"/>
          </reference>
        </references>
      </pivotArea>
    </format>
    <format dxfId="5704">
      <pivotArea dataOnly="0" labelOnly="1" outline="0" fieldPosition="0">
        <references count="3">
          <reference field="4" count="1" selected="0">
            <x v="0"/>
          </reference>
          <reference field="5" count="1" selected="0">
            <x v="1"/>
          </reference>
          <reference field="51" count="1">
            <x v="0"/>
          </reference>
        </references>
      </pivotArea>
    </format>
    <format dxfId="5703">
      <pivotArea dataOnly="0" labelOnly="1" outline="0" fieldPosition="0">
        <references count="3">
          <reference field="4" count="1" selected="0">
            <x v="0"/>
          </reference>
          <reference field="5" count="1" selected="0">
            <x v="2"/>
          </reference>
          <reference field="51" count="1">
            <x v="5"/>
          </reference>
        </references>
      </pivotArea>
    </format>
    <format dxfId="5702">
      <pivotArea dataOnly="0" labelOnly="1" outline="0" fieldPosition="0">
        <references count="3">
          <reference field="4" count="1" selected="0">
            <x v="0"/>
          </reference>
          <reference field="5" count="1" selected="0">
            <x v="3"/>
          </reference>
          <reference field="51" count="1">
            <x v="0"/>
          </reference>
        </references>
      </pivotArea>
    </format>
    <format dxfId="5701">
      <pivotArea dataOnly="0" labelOnly="1" outline="0" fieldPosition="0">
        <references count="3">
          <reference field="4" count="1" selected="0">
            <x v="0"/>
          </reference>
          <reference field="5" count="1" selected="0">
            <x v="4"/>
          </reference>
          <reference field="51" count="1">
            <x v="0"/>
          </reference>
        </references>
      </pivotArea>
    </format>
    <format dxfId="5700">
      <pivotArea dataOnly="0" labelOnly="1" outline="0" fieldPosition="0">
        <references count="3">
          <reference field="4" count="1" selected="0">
            <x v="1"/>
          </reference>
          <reference field="5" count="1" selected="0">
            <x v="5"/>
          </reference>
          <reference field="51" count="1">
            <x v="4"/>
          </reference>
        </references>
      </pivotArea>
    </format>
    <format dxfId="5699">
      <pivotArea dataOnly="0" labelOnly="1" outline="0" fieldPosition="0">
        <references count="3">
          <reference field="4" count="1" selected="0">
            <x v="1"/>
          </reference>
          <reference field="5" count="1" selected="0">
            <x v="6"/>
          </reference>
          <reference field="51" count="1">
            <x v="3"/>
          </reference>
        </references>
      </pivotArea>
    </format>
    <format dxfId="5698">
      <pivotArea dataOnly="0" labelOnly="1" outline="0" fieldPosition="0">
        <references count="3">
          <reference field="4" count="1" selected="0">
            <x v="0"/>
          </reference>
          <reference field="5" count="1" selected="0">
            <x v="7"/>
          </reference>
          <reference field="51" count="1">
            <x v="0"/>
          </reference>
        </references>
      </pivotArea>
    </format>
    <format dxfId="5697">
      <pivotArea dataOnly="0" labelOnly="1" outline="0" fieldPosition="0">
        <references count="3">
          <reference field="4" count="1" selected="0">
            <x v="0"/>
          </reference>
          <reference field="5" count="1" selected="0">
            <x v="8"/>
          </reference>
          <reference field="51" count="1">
            <x v="0"/>
          </reference>
        </references>
      </pivotArea>
    </format>
    <format dxfId="5696">
      <pivotArea dataOnly="0" labelOnly="1" outline="0" fieldPosition="0">
        <references count="3">
          <reference field="4" count="1" selected="0">
            <x v="1"/>
          </reference>
          <reference field="5" count="1" selected="0">
            <x v="9"/>
          </reference>
          <reference field="51" count="1">
            <x v="5"/>
          </reference>
        </references>
      </pivotArea>
    </format>
    <format dxfId="5695">
      <pivotArea dataOnly="0" labelOnly="1" outline="0" fieldPosition="0">
        <references count="3">
          <reference field="4" count="1" selected="0">
            <x v="1"/>
          </reference>
          <reference field="5" count="1" selected="0">
            <x v="10"/>
          </reference>
          <reference field="51" count="1">
            <x v="3"/>
          </reference>
        </references>
      </pivotArea>
    </format>
    <format dxfId="5694">
      <pivotArea dataOnly="0" labelOnly="1" outline="0" fieldPosition="0">
        <references count="3">
          <reference field="4" count="1" selected="0">
            <x v="0"/>
          </reference>
          <reference field="5" count="1" selected="0">
            <x v="11"/>
          </reference>
          <reference field="51" count="1">
            <x v="0"/>
          </reference>
        </references>
      </pivotArea>
    </format>
    <format dxfId="5693">
      <pivotArea dataOnly="0" labelOnly="1" outline="0" fieldPosition="0">
        <references count="3">
          <reference field="4" count="1" selected="0">
            <x v="0"/>
          </reference>
          <reference field="5" count="1" selected="0">
            <x v="12"/>
          </reference>
          <reference field="51" count="1">
            <x v="5"/>
          </reference>
        </references>
      </pivotArea>
    </format>
    <format dxfId="5692">
      <pivotArea dataOnly="0" labelOnly="1" outline="0" fieldPosition="0">
        <references count="3">
          <reference field="4" count="1" selected="0">
            <x v="0"/>
          </reference>
          <reference field="5" count="1" selected="0">
            <x v="13"/>
          </reference>
          <reference field="51" count="1">
            <x v="1"/>
          </reference>
        </references>
      </pivotArea>
    </format>
    <format dxfId="5691">
      <pivotArea dataOnly="0" labelOnly="1" outline="0" fieldPosition="0">
        <references count="3">
          <reference field="4" count="1" selected="0">
            <x v="0"/>
          </reference>
          <reference field="5" count="1" selected="0">
            <x v="14"/>
          </reference>
          <reference field="51" count="1">
            <x v="0"/>
          </reference>
        </references>
      </pivotArea>
    </format>
    <format dxfId="5690">
      <pivotArea dataOnly="0" labelOnly="1" outline="0" fieldPosition="0">
        <references count="3">
          <reference field="4" count="1" selected="0">
            <x v="0"/>
          </reference>
          <reference field="5" count="1" selected="0">
            <x v="15"/>
          </reference>
          <reference field="51" count="1">
            <x v="0"/>
          </reference>
        </references>
      </pivotArea>
    </format>
    <format dxfId="5689">
      <pivotArea dataOnly="0" labelOnly="1" outline="0" fieldPosition="0">
        <references count="3">
          <reference field="4" count="1" selected="0">
            <x v="0"/>
          </reference>
          <reference field="5" count="1" selected="0">
            <x v="16"/>
          </reference>
          <reference field="51" count="1">
            <x v="4"/>
          </reference>
        </references>
      </pivotArea>
    </format>
    <format dxfId="5688">
      <pivotArea dataOnly="0" labelOnly="1" outline="0" fieldPosition="0">
        <references count="3">
          <reference field="4" count="1" selected="0">
            <x v="0"/>
          </reference>
          <reference field="5" count="1" selected="0">
            <x v="17"/>
          </reference>
          <reference field="51" count="1">
            <x v="0"/>
          </reference>
        </references>
      </pivotArea>
    </format>
    <format dxfId="5687">
      <pivotArea dataOnly="0" labelOnly="1" outline="0" fieldPosition="0">
        <references count="3">
          <reference field="4" count="1" selected="0">
            <x v="0"/>
          </reference>
          <reference field="5" count="1" selected="0">
            <x v="18"/>
          </reference>
          <reference field="51" count="1">
            <x v="1"/>
          </reference>
        </references>
      </pivotArea>
    </format>
    <format dxfId="5686">
      <pivotArea dataOnly="0" labelOnly="1" outline="0" fieldPosition="0">
        <references count="3">
          <reference field="4" count="1" selected="0">
            <x v="0"/>
          </reference>
          <reference field="5" count="1" selected="0">
            <x v="19"/>
          </reference>
          <reference field="51" count="1">
            <x v="0"/>
          </reference>
        </references>
      </pivotArea>
    </format>
    <format dxfId="5685">
      <pivotArea dataOnly="0" labelOnly="1" outline="0" fieldPosition="0">
        <references count="3">
          <reference field="4" count="1" selected="0">
            <x v="0"/>
          </reference>
          <reference field="5" count="1" selected="0">
            <x v="20"/>
          </reference>
          <reference field="51" count="1">
            <x v="1"/>
          </reference>
        </references>
      </pivotArea>
    </format>
    <format dxfId="5684">
      <pivotArea dataOnly="0" labelOnly="1" outline="0" fieldPosition="0">
        <references count="3">
          <reference field="4" count="1" selected="0">
            <x v="1"/>
          </reference>
          <reference field="5" count="1" selected="0">
            <x v="21"/>
          </reference>
          <reference field="51" count="1">
            <x v="1"/>
          </reference>
        </references>
      </pivotArea>
    </format>
    <format dxfId="5683">
      <pivotArea dataOnly="0" labelOnly="1" outline="0" fieldPosition="0">
        <references count="3">
          <reference field="4" count="1" selected="0">
            <x v="0"/>
          </reference>
          <reference field="5" count="1" selected="0">
            <x v="22"/>
          </reference>
          <reference field="51" count="1">
            <x v="5"/>
          </reference>
        </references>
      </pivotArea>
    </format>
    <format dxfId="5682">
      <pivotArea dataOnly="0" labelOnly="1" outline="0" fieldPosition="0">
        <references count="3">
          <reference field="4" count="1" selected="0">
            <x v="0"/>
          </reference>
          <reference field="5" count="1" selected="0">
            <x v="23"/>
          </reference>
          <reference field="51" count="1">
            <x v="0"/>
          </reference>
        </references>
      </pivotArea>
    </format>
    <format dxfId="5681">
      <pivotArea dataOnly="0" labelOnly="1" outline="0" fieldPosition="0">
        <references count="3">
          <reference field="4" count="1" selected="0">
            <x v="0"/>
          </reference>
          <reference field="5" count="1" selected="0">
            <x v="24"/>
          </reference>
          <reference field="51" count="1">
            <x v="0"/>
          </reference>
        </references>
      </pivotArea>
    </format>
    <format dxfId="5680">
      <pivotArea dataOnly="0" labelOnly="1" outline="0" fieldPosition="0">
        <references count="3">
          <reference field="4" count="1" selected="0">
            <x v="0"/>
          </reference>
          <reference field="5" count="1" selected="0">
            <x v="25"/>
          </reference>
          <reference field="51" count="1">
            <x v="1"/>
          </reference>
        </references>
      </pivotArea>
    </format>
    <format dxfId="5679">
      <pivotArea dataOnly="0" labelOnly="1" outline="0" fieldPosition="0">
        <references count="3">
          <reference field="4" count="1" selected="0">
            <x v="0"/>
          </reference>
          <reference field="5" count="1" selected="0">
            <x v="26"/>
          </reference>
          <reference field="51" count="1">
            <x v="0"/>
          </reference>
        </references>
      </pivotArea>
    </format>
    <format dxfId="5678">
      <pivotArea dataOnly="0" labelOnly="1" outline="0" fieldPosition="0">
        <references count="3">
          <reference field="4" count="1" selected="0">
            <x v="0"/>
          </reference>
          <reference field="5" count="1" selected="0">
            <x v="27"/>
          </reference>
          <reference field="51" count="1">
            <x v="5"/>
          </reference>
        </references>
      </pivotArea>
    </format>
    <format dxfId="5677">
      <pivotArea dataOnly="0" labelOnly="1" outline="0" fieldPosition="0">
        <references count="3">
          <reference field="4" count="1" selected="0">
            <x v="0"/>
          </reference>
          <reference field="5" count="1" selected="0">
            <x v="28"/>
          </reference>
          <reference field="51" count="1">
            <x v="0"/>
          </reference>
        </references>
      </pivotArea>
    </format>
    <format dxfId="5676">
      <pivotArea dataOnly="0" labelOnly="1" outline="0" fieldPosition="0">
        <references count="3">
          <reference field="4" count="1" selected="0">
            <x v="1"/>
          </reference>
          <reference field="5" count="1" selected="0">
            <x v="29"/>
          </reference>
          <reference field="51" count="1">
            <x v="3"/>
          </reference>
        </references>
      </pivotArea>
    </format>
    <format dxfId="5675">
      <pivotArea dataOnly="0" labelOnly="1" outline="0" fieldPosition="0">
        <references count="3">
          <reference field="4" count="1" selected="0">
            <x v="0"/>
          </reference>
          <reference field="5" count="1" selected="0">
            <x v="30"/>
          </reference>
          <reference field="51" count="1">
            <x v="0"/>
          </reference>
        </references>
      </pivotArea>
    </format>
    <format dxfId="5674">
      <pivotArea dataOnly="0" labelOnly="1" outline="0" fieldPosition="0">
        <references count="3">
          <reference field="4" count="1" selected="0">
            <x v="0"/>
          </reference>
          <reference field="5" count="1" selected="0">
            <x v="31"/>
          </reference>
          <reference field="51" count="1">
            <x v="0"/>
          </reference>
        </references>
      </pivotArea>
    </format>
    <format dxfId="5673">
      <pivotArea dataOnly="0" labelOnly="1" outline="0" fieldPosition="0">
        <references count="3">
          <reference field="4" count="1" selected="0">
            <x v="0"/>
          </reference>
          <reference field="5" count="1" selected="0">
            <x v="32"/>
          </reference>
          <reference field="51" count="1">
            <x v="5"/>
          </reference>
        </references>
      </pivotArea>
    </format>
    <format dxfId="5672">
      <pivotArea dataOnly="0" labelOnly="1" outline="0" fieldPosition="0">
        <references count="3">
          <reference field="4" count="1" selected="0">
            <x v="0"/>
          </reference>
          <reference field="5" count="1" selected="0">
            <x v="33"/>
          </reference>
          <reference field="51" count="1">
            <x v="0"/>
          </reference>
        </references>
      </pivotArea>
    </format>
    <format dxfId="5671">
      <pivotArea dataOnly="0" labelOnly="1" outline="0" fieldPosition="0">
        <references count="3">
          <reference field="4" count="1" selected="0">
            <x v="0"/>
          </reference>
          <reference field="5" count="1" selected="0">
            <x v="34"/>
          </reference>
          <reference field="51" count="1">
            <x v="0"/>
          </reference>
        </references>
      </pivotArea>
    </format>
    <format dxfId="5670">
      <pivotArea dataOnly="0" labelOnly="1" outline="0" fieldPosition="0">
        <references count="3">
          <reference field="4" count="1" selected="0">
            <x v="1"/>
          </reference>
          <reference field="5" count="1" selected="0">
            <x v="35"/>
          </reference>
          <reference field="51" count="1">
            <x v="4"/>
          </reference>
        </references>
      </pivotArea>
    </format>
    <format dxfId="5669">
      <pivotArea dataOnly="0" labelOnly="1" outline="0" fieldPosition="0">
        <references count="3">
          <reference field="4" count="1" selected="0">
            <x v="0"/>
          </reference>
          <reference field="5" count="1" selected="0">
            <x v="36"/>
          </reference>
          <reference field="51" count="1">
            <x v="3"/>
          </reference>
        </references>
      </pivotArea>
    </format>
    <format dxfId="5668">
      <pivotArea dataOnly="0" labelOnly="1" outline="0" fieldPosition="0">
        <references count="3">
          <reference field="4" count="1" selected="0">
            <x v="0"/>
          </reference>
          <reference field="5" count="1" selected="0">
            <x v="37"/>
          </reference>
          <reference field="51" count="1">
            <x v="0"/>
          </reference>
        </references>
      </pivotArea>
    </format>
    <format dxfId="5667">
      <pivotArea dataOnly="0" labelOnly="1" outline="0" fieldPosition="0">
        <references count="3">
          <reference field="4" count="1" selected="0">
            <x v="1"/>
          </reference>
          <reference field="5" count="1" selected="0">
            <x v="38"/>
          </reference>
          <reference field="51" count="1">
            <x v="1"/>
          </reference>
        </references>
      </pivotArea>
    </format>
    <format dxfId="5666">
      <pivotArea dataOnly="0" labelOnly="1" outline="0" fieldPosition="0">
        <references count="3">
          <reference field="4" count="1" selected="0">
            <x v="1"/>
          </reference>
          <reference field="5" count="1" selected="0">
            <x v="39"/>
          </reference>
          <reference field="51" count="1">
            <x v="0"/>
          </reference>
        </references>
      </pivotArea>
    </format>
    <format dxfId="5665">
      <pivotArea dataOnly="0" labelOnly="1" outline="0" fieldPosition="0">
        <references count="3">
          <reference field="4" count="1" selected="0">
            <x v="0"/>
          </reference>
          <reference field="5" count="1" selected="0">
            <x v="40"/>
          </reference>
          <reference field="51" count="1">
            <x v="0"/>
          </reference>
        </references>
      </pivotArea>
    </format>
    <format dxfId="5664">
      <pivotArea dataOnly="0" labelOnly="1" outline="0" fieldPosition="0">
        <references count="3">
          <reference field="4" count="1" selected="0">
            <x v="0"/>
          </reference>
          <reference field="5" count="1" selected="0">
            <x v="41"/>
          </reference>
          <reference field="51" count="1">
            <x v="1"/>
          </reference>
        </references>
      </pivotArea>
    </format>
    <format dxfId="5663">
      <pivotArea dataOnly="0" labelOnly="1" outline="0" fieldPosition="0">
        <references count="3">
          <reference field="4" count="1" selected="0">
            <x v="0"/>
          </reference>
          <reference field="5" count="1" selected="0">
            <x v="42"/>
          </reference>
          <reference field="51" count="1">
            <x v="0"/>
          </reference>
        </references>
      </pivotArea>
    </format>
    <format dxfId="5662">
      <pivotArea dataOnly="0" labelOnly="1" outline="0" fieldPosition="0">
        <references count="3">
          <reference field="4" count="1" selected="0">
            <x v="0"/>
          </reference>
          <reference field="5" count="1" selected="0">
            <x v="43"/>
          </reference>
          <reference field="51" count="1">
            <x v="0"/>
          </reference>
        </references>
      </pivotArea>
    </format>
    <format dxfId="5661">
      <pivotArea dataOnly="0" labelOnly="1" outline="0" fieldPosition="0">
        <references count="3">
          <reference field="4" count="1" selected="0">
            <x v="0"/>
          </reference>
          <reference field="5" count="1" selected="0">
            <x v="44"/>
          </reference>
          <reference field="51" count="1">
            <x v="0"/>
          </reference>
        </references>
      </pivotArea>
    </format>
    <format dxfId="5660">
      <pivotArea dataOnly="0" labelOnly="1" outline="0" fieldPosition="0">
        <references count="3">
          <reference field="4" count="1" selected="0">
            <x v="0"/>
          </reference>
          <reference field="5" count="1" selected="0">
            <x v="45"/>
          </reference>
          <reference field="51" count="1">
            <x v="0"/>
          </reference>
        </references>
      </pivotArea>
    </format>
    <format dxfId="5659">
      <pivotArea dataOnly="0" labelOnly="1" outline="0" fieldPosition="0">
        <references count="3">
          <reference field="4" count="1" selected="0">
            <x v="0"/>
          </reference>
          <reference field="5" count="1" selected="0">
            <x v="46"/>
          </reference>
          <reference field="51" count="1">
            <x v="4"/>
          </reference>
        </references>
      </pivotArea>
    </format>
    <format dxfId="5658">
      <pivotArea dataOnly="0" labelOnly="1" outline="0" fieldPosition="0">
        <references count="3">
          <reference field="4" count="1" selected="0">
            <x v="0"/>
          </reference>
          <reference field="5" count="1" selected="0">
            <x v="47"/>
          </reference>
          <reference field="51" count="1">
            <x v="4"/>
          </reference>
        </references>
      </pivotArea>
    </format>
    <format dxfId="5657">
      <pivotArea dataOnly="0" labelOnly="1" outline="0" fieldPosition="0">
        <references count="3">
          <reference field="4" count="1" selected="0">
            <x v="0"/>
          </reference>
          <reference field="5" count="1" selected="0">
            <x v="48"/>
          </reference>
          <reference field="51" count="1">
            <x v="4"/>
          </reference>
        </references>
      </pivotArea>
    </format>
    <format dxfId="5656">
      <pivotArea dataOnly="0" labelOnly="1" outline="0" fieldPosition="0">
        <references count="3">
          <reference field="4" count="1" selected="0">
            <x v="1"/>
          </reference>
          <reference field="5" count="1" selected="0">
            <x v="49"/>
          </reference>
          <reference field="51" count="1">
            <x v="4"/>
          </reference>
        </references>
      </pivotArea>
    </format>
    <format dxfId="5655">
      <pivotArea dataOnly="0" labelOnly="1" outline="0" fieldPosition="0">
        <references count="3">
          <reference field="4" count="1" selected="0">
            <x v="0"/>
          </reference>
          <reference field="5" count="1" selected="0">
            <x v="50"/>
          </reference>
          <reference field="51" count="1">
            <x v="0"/>
          </reference>
        </references>
      </pivotArea>
    </format>
    <format dxfId="5654">
      <pivotArea dataOnly="0" labelOnly="1" outline="0" fieldPosition="0">
        <references count="3">
          <reference field="4" count="1" selected="0">
            <x v="1"/>
          </reference>
          <reference field="5" count="1" selected="0">
            <x v="51"/>
          </reference>
          <reference field="51" count="1">
            <x v="5"/>
          </reference>
        </references>
      </pivotArea>
    </format>
    <format dxfId="5653">
      <pivotArea dataOnly="0" labelOnly="1" outline="0" fieldPosition="0">
        <references count="3">
          <reference field="4" count="1" selected="0">
            <x v="1"/>
          </reference>
          <reference field="5" count="1" selected="0">
            <x v="52"/>
          </reference>
          <reference field="51" count="1">
            <x v="0"/>
          </reference>
        </references>
      </pivotArea>
    </format>
    <format dxfId="5652">
      <pivotArea dataOnly="0" labelOnly="1" outline="0" fieldPosition="0">
        <references count="3">
          <reference field="4" count="1" selected="0">
            <x v="1"/>
          </reference>
          <reference field="5" count="1" selected="0">
            <x v="53"/>
          </reference>
          <reference field="51" count="1">
            <x v="4"/>
          </reference>
        </references>
      </pivotArea>
    </format>
    <format dxfId="5651">
      <pivotArea dataOnly="0" labelOnly="1" outline="0" fieldPosition="0">
        <references count="3">
          <reference field="4" count="1" selected="0">
            <x v="0"/>
          </reference>
          <reference field="5" count="1" selected="0">
            <x v="54"/>
          </reference>
          <reference field="51" count="1">
            <x v="0"/>
          </reference>
        </references>
      </pivotArea>
    </format>
    <format dxfId="5650">
      <pivotArea dataOnly="0" labelOnly="1" outline="0" fieldPosition="0">
        <references count="3">
          <reference field="4" count="1" selected="0">
            <x v="0"/>
          </reference>
          <reference field="5" count="1" selected="0">
            <x v="55"/>
          </reference>
          <reference field="51" count="1">
            <x v="0"/>
          </reference>
        </references>
      </pivotArea>
    </format>
    <format dxfId="5649">
      <pivotArea dataOnly="0" labelOnly="1" outline="0" fieldPosition="0">
        <references count="3">
          <reference field="4" count="1" selected="0">
            <x v="0"/>
          </reference>
          <reference field="5" count="1" selected="0">
            <x v="56"/>
          </reference>
          <reference field="51" count="1">
            <x v="0"/>
          </reference>
        </references>
      </pivotArea>
    </format>
    <format dxfId="5648">
      <pivotArea dataOnly="0" labelOnly="1" outline="0" fieldPosition="0">
        <references count="3">
          <reference field="4" count="1" selected="0">
            <x v="0"/>
          </reference>
          <reference field="5" count="1" selected="0">
            <x v="57"/>
          </reference>
          <reference field="51" count="1">
            <x v="0"/>
          </reference>
        </references>
      </pivotArea>
    </format>
    <format dxfId="5647">
      <pivotArea dataOnly="0" labelOnly="1" outline="0" fieldPosition="0">
        <references count="3">
          <reference field="4" count="1" selected="0">
            <x v="0"/>
          </reference>
          <reference field="5" count="1" selected="0">
            <x v="58"/>
          </reference>
          <reference field="51" count="1">
            <x v="0"/>
          </reference>
        </references>
      </pivotArea>
    </format>
    <format dxfId="5646">
      <pivotArea dataOnly="0" labelOnly="1" outline="0" fieldPosition="0">
        <references count="3">
          <reference field="4" count="1" selected="0">
            <x v="0"/>
          </reference>
          <reference field="5" count="1" selected="0">
            <x v="59"/>
          </reference>
          <reference field="51" count="1">
            <x v="0"/>
          </reference>
        </references>
      </pivotArea>
    </format>
    <format dxfId="5645">
      <pivotArea dataOnly="0" labelOnly="1" outline="0" fieldPosition="0">
        <references count="3">
          <reference field="4" count="1" selected="0">
            <x v="1"/>
          </reference>
          <reference field="5" count="1" selected="0">
            <x v="60"/>
          </reference>
          <reference field="51" count="1">
            <x v="4"/>
          </reference>
        </references>
      </pivotArea>
    </format>
    <format dxfId="5644">
      <pivotArea dataOnly="0" labelOnly="1" outline="0" fieldPosition="0">
        <references count="3">
          <reference field="4" count="1" selected="0">
            <x v="0"/>
          </reference>
          <reference field="5" count="1" selected="0">
            <x v="61"/>
          </reference>
          <reference field="51" count="1">
            <x v="5"/>
          </reference>
        </references>
      </pivotArea>
    </format>
    <format dxfId="5643">
      <pivotArea dataOnly="0" labelOnly="1" outline="0" fieldPosition="0">
        <references count="1">
          <reference field="4294967294" count="2">
            <x v="0"/>
            <x v="1"/>
          </reference>
        </references>
      </pivotArea>
    </format>
    <format dxfId="5642">
      <pivotArea outline="0" collapsedLevelsAreSubtotals="1" fieldPosition="0"/>
    </format>
    <format dxfId="5641">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640">
      <pivotArea dataOnly="0" labelOnly="1" outline="0" fieldPosition="0">
        <references count="1">
          <reference field="5" count="12">
            <x v="50"/>
            <x v="51"/>
            <x v="52"/>
            <x v="53"/>
            <x v="54"/>
            <x v="55"/>
            <x v="56"/>
            <x v="57"/>
            <x v="58"/>
            <x v="59"/>
            <x v="60"/>
            <x v="61"/>
          </reference>
        </references>
      </pivotArea>
    </format>
    <format dxfId="5639">
      <pivotArea dataOnly="0" labelOnly="1" outline="0" fieldPosition="0">
        <references count="2">
          <reference field="4" count="1">
            <x v="0"/>
          </reference>
          <reference field="5" count="1" selected="0">
            <x v="0"/>
          </reference>
        </references>
      </pivotArea>
    </format>
    <format dxfId="5638">
      <pivotArea dataOnly="0" labelOnly="1" outline="0" fieldPosition="0">
        <references count="2">
          <reference field="4" count="1">
            <x v="1"/>
          </reference>
          <reference field="5" count="1" selected="0">
            <x v="5"/>
          </reference>
        </references>
      </pivotArea>
    </format>
    <format dxfId="5637">
      <pivotArea dataOnly="0" labelOnly="1" outline="0" fieldPosition="0">
        <references count="2">
          <reference field="4" count="1">
            <x v="0"/>
          </reference>
          <reference field="5" count="1" selected="0">
            <x v="7"/>
          </reference>
        </references>
      </pivotArea>
    </format>
    <format dxfId="5636">
      <pivotArea dataOnly="0" labelOnly="1" outline="0" fieldPosition="0">
        <references count="2">
          <reference field="4" count="1">
            <x v="1"/>
          </reference>
          <reference field="5" count="1" selected="0">
            <x v="9"/>
          </reference>
        </references>
      </pivotArea>
    </format>
    <format dxfId="5635">
      <pivotArea dataOnly="0" labelOnly="1" outline="0" fieldPosition="0">
        <references count="2">
          <reference field="4" count="1">
            <x v="0"/>
          </reference>
          <reference field="5" count="1" selected="0">
            <x v="11"/>
          </reference>
        </references>
      </pivotArea>
    </format>
    <format dxfId="5634">
      <pivotArea dataOnly="0" labelOnly="1" outline="0" fieldPosition="0">
        <references count="2">
          <reference field="4" count="1">
            <x v="1"/>
          </reference>
          <reference field="5" count="1" selected="0">
            <x v="21"/>
          </reference>
        </references>
      </pivotArea>
    </format>
    <format dxfId="5633">
      <pivotArea dataOnly="0" labelOnly="1" outline="0" fieldPosition="0">
        <references count="2">
          <reference field="4" count="1">
            <x v="0"/>
          </reference>
          <reference field="5" count="1" selected="0">
            <x v="22"/>
          </reference>
        </references>
      </pivotArea>
    </format>
    <format dxfId="5632">
      <pivotArea dataOnly="0" labelOnly="1" outline="0" fieldPosition="0">
        <references count="2">
          <reference field="4" count="1">
            <x v="1"/>
          </reference>
          <reference field="5" count="1" selected="0">
            <x v="29"/>
          </reference>
        </references>
      </pivotArea>
    </format>
    <format dxfId="5631">
      <pivotArea dataOnly="0" labelOnly="1" outline="0" fieldPosition="0">
        <references count="2">
          <reference field="4" count="1">
            <x v="0"/>
          </reference>
          <reference field="5" count="1" selected="0">
            <x v="30"/>
          </reference>
        </references>
      </pivotArea>
    </format>
    <format dxfId="5630">
      <pivotArea dataOnly="0" labelOnly="1" outline="0" fieldPosition="0">
        <references count="2">
          <reference field="4" count="1">
            <x v="1"/>
          </reference>
          <reference field="5" count="1" selected="0">
            <x v="35"/>
          </reference>
        </references>
      </pivotArea>
    </format>
    <format dxfId="5629">
      <pivotArea dataOnly="0" labelOnly="1" outline="0" fieldPosition="0">
        <references count="2">
          <reference field="4" count="1">
            <x v="0"/>
          </reference>
          <reference field="5" count="1" selected="0">
            <x v="36"/>
          </reference>
        </references>
      </pivotArea>
    </format>
    <format dxfId="5628">
      <pivotArea dataOnly="0" labelOnly="1" outline="0" fieldPosition="0">
        <references count="2">
          <reference field="4" count="1">
            <x v="1"/>
          </reference>
          <reference field="5" count="1" selected="0">
            <x v="38"/>
          </reference>
        </references>
      </pivotArea>
    </format>
    <format dxfId="5627">
      <pivotArea dataOnly="0" labelOnly="1" outline="0" fieldPosition="0">
        <references count="2">
          <reference field="4" count="1">
            <x v="0"/>
          </reference>
          <reference field="5" count="1" selected="0">
            <x v="40"/>
          </reference>
        </references>
      </pivotArea>
    </format>
    <format dxfId="5626">
      <pivotArea dataOnly="0" labelOnly="1" outline="0" fieldPosition="0">
        <references count="2">
          <reference field="4" count="1">
            <x v="1"/>
          </reference>
          <reference field="5" count="1" selected="0">
            <x v="49"/>
          </reference>
        </references>
      </pivotArea>
    </format>
    <format dxfId="5625">
      <pivotArea dataOnly="0" labelOnly="1" outline="0" fieldPosition="0">
        <references count="2">
          <reference field="4" count="1">
            <x v="0"/>
          </reference>
          <reference field="5" count="1" selected="0">
            <x v="50"/>
          </reference>
        </references>
      </pivotArea>
    </format>
    <format dxfId="5624">
      <pivotArea dataOnly="0" labelOnly="1" outline="0" fieldPosition="0">
        <references count="2">
          <reference field="4" count="1">
            <x v="1"/>
          </reference>
          <reference field="5" count="1" selected="0">
            <x v="51"/>
          </reference>
        </references>
      </pivotArea>
    </format>
    <format dxfId="5623">
      <pivotArea dataOnly="0" labelOnly="1" outline="0" fieldPosition="0">
        <references count="2">
          <reference field="4" count="1">
            <x v="0"/>
          </reference>
          <reference field="5" count="1" selected="0">
            <x v="54"/>
          </reference>
        </references>
      </pivotArea>
    </format>
    <format dxfId="5622">
      <pivotArea dataOnly="0" labelOnly="1" outline="0" fieldPosition="0">
        <references count="2">
          <reference field="4" count="1">
            <x v="1"/>
          </reference>
          <reference field="5" count="1" selected="0">
            <x v="60"/>
          </reference>
        </references>
      </pivotArea>
    </format>
    <format dxfId="5621">
      <pivotArea dataOnly="0" labelOnly="1" outline="0" fieldPosition="0">
        <references count="2">
          <reference field="4" count="1">
            <x v="0"/>
          </reference>
          <reference field="5" count="1" selected="0">
            <x v="61"/>
          </reference>
        </references>
      </pivotArea>
    </format>
    <format dxfId="5620">
      <pivotArea dataOnly="0" labelOnly="1" outline="0" fieldPosition="0">
        <references count="3">
          <reference field="4" count="1" selected="0">
            <x v="0"/>
          </reference>
          <reference field="5" count="1" selected="0">
            <x v="0"/>
          </reference>
          <reference field="51" count="1">
            <x v="4"/>
          </reference>
        </references>
      </pivotArea>
    </format>
    <format dxfId="5619">
      <pivotArea dataOnly="0" labelOnly="1" outline="0" fieldPosition="0">
        <references count="3">
          <reference field="4" count="1" selected="0">
            <x v="0"/>
          </reference>
          <reference field="5" count="1" selected="0">
            <x v="1"/>
          </reference>
          <reference field="51" count="1">
            <x v="0"/>
          </reference>
        </references>
      </pivotArea>
    </format>
    <format dxfId="5618">
      <pivotArea dataOnly="0" labelOnly="1" outline="0" fieldPosition="0">
        <references count="3">
          <reference field="4" count="1" selected="0">
            <x v="0"/>
          </reference>
          <reference field="5" count="1" selected="0">
            <x v="2"/>
          </reference>
          <reference field="51" count="1">
            <x v="5"/>
          </reference>
        </references>
      </pivotArea>
    </format>
    <format dxfId="5617">
      <pivotArea dataOnly="0" labelOnly="1" outline="0" fieldPosition="0">
        <references count="3">
          <reference field="4" count="1" selected="0">
            <x v="0"/>
          </reference>
          <reference field="5" count="1" selected="0">
            <x v="3"/>
          </reference>
          <reference field="51" count="1">
            <x v="0"/>
          </reference>
        </references>
      </pivotArea>
    </format>
    <format dxfId="5616">
      <pivotArea dataOnly="0" labelOnly="1" outline="0" fieldPosition="0">
        <references count="3">
          <reference field="4" count="1" selected="0">
            <x v="0"/>
          </reference>
          <reference field="5" count="1" selected="0">
            <x v="4"/>
          </reference>
          <reference field="51" count="1">
            <x v="0"/>
          </reference>
        </references>
      </pivotArea>
    </format>
    <format dxfId="5615">
      <pivotArea dataOnly="0" labelOnly="1" outline="0" fieldPosition="0">
        <references count="3">
          <reference field="4" count="1" selected="0">
            <x v="1"/>
          </reference>
          <reference field="5" count="1" selected="0">
            <x v="5"/>
          </reference>
          <reference field="51" count="1">
            <x v="4"/>
          </reference>
        </references>
      </pivotArea>
    </format>
    <format dxfId="5614">
      <pivotArea dataOnly="0" labelOnly="1" outline="0" fieldPosition="0">
        <references count="3">
          <reference field="4" count="1" selected="0">
            <x v="1"/>
          </reference>
          <reference field="5" count="1" selected="0">
            <x v="6"/>
          </reference>
          <reference field="51" count="1">
            <x v="3"/>
          </reference>
        </references>
      </pivotArea>
    </format>
    <format dxfId="5613">
      <pivotArea dataOnly="0" labelOnly="1" outline="0" fieldPosition="0">
        <references count="3">
          <reference field="4" count="1" selected="0">
            <x v="0"/>
          </reference>
          <reference field="5" count="1" selected="0">
            <x v="7"/>
          </reference>
          <reference field="51" count="1">
            <x v="0"/>
          </reference>
        </references>
      </pivotArea>
    </format>
    <format dxfId="5612">
      <pivotArea dataOnly="0" labelOnly="1" outline="0" fieldPosition="0">
        <references count="3">
          <reference field="4" count="1" selected="0">
            <x v="0"/>
          </reference>
          <reference field="5" count="1" selected="0">
            <x v="8"/>
          </reference>
          <reference field="51" count="1">
            <x v="0"/>
          </reference>
        </references>
      </pivotArea>
    </format>
    <format dxfId="5611">
      <pivotArea dataOnly="0" labelOnly="1" outline="0" fieldPosition="0">
        <references count="3">
          <reference field="4" count="1" selected="0">
            <x v="1"/>
          </reference>
          <reference field="5" count="1" selected="0">
            <x v="9"/>
          </reference>
          <reference field="51" count="1">
            <x v="5"/>
          </reference>
        </references>
      </pivotArea>
    </format>
    <format dxfId="5610">
      <pivotArea dataOnly="0" labelOnly="1" outline="0" fieldPosition="0">
        <references count="3">
          <reference field="4" count="1" selected="0">
            <x v="1"/>
          </reference>
          <reference field="5" count="1" selected="0">
            <x v="10"/>
          </reference>
          <reference field="51" count="1">
            <x v="3"/>
          </reference>
        </references>
      </pivotArea>
    </format>
    <format dxfId="5609">
      <pivotArea dataOnly="0" labelOnly="1" outline="0" fieldPosition="0">
        <references count="3">
          <reference field="4" count="1" selected="0">
            <x v="0"/>
          </reference>
          <reference field="5" count="1" selected="0">
            <x v="11"/>
          </reference>
          <reference field="51" count="1">
            <x v="0"/>
          </reference>
        </references>
      </pivotArea>
    </format>
    <format dxfId="5608">
      <pivotArea dataOnly="0" labelOnly="1" outline="0" fieldPosition="0">
        <references count="3">
          <reference field="4" count="1" selected="0">
            <x v="0"/>
          </reference>
          <reference field="5" count="1" selected="0">
            <x v="12"/>
          </reference>
          <reference field="51" count="1">
            <x v="5"/>
          </reference>
        </references>
      </pivotArea>
    </format>
    <format dxfId="5607">
      <pivotArea dataOnly="0" labelOnly="1" outline="0" fieldPosition="0">
        <references count="3">
          <reference field="4" count="1" selected="0">
            <x v="0"/>
          </reference>
          <reference field="5" count="1" selected="0">
            <x v="13"/>
          </reference>
          <reference field="51" count="1">
            <x v="1"/>
          </reference>
        </references>
      </pivotArea>
    </format>
    <format dxfId="5606">
      <pivotArea dataOnly="0" labelOnly="1" outline="0" fieldPosition="0">
        <references count="3">
          <reference field="4" count="1" selected="0">
            <x v="0"/>
          </reference>
          <reference field="5" count="1" selected="0">
            <x v="14"/>
          </reference>
          <reference field="51" count="1">
            <x v="0"/>
          </reference>
        </references>
      </pivotArea>
    </format>
    <format dxfId="5605">
      <pivotArea dataOnly="0" labelOnly="1" outline="0" fieldPosition="0">
        <references count="3">
          <reference field="4" count="1" selected="0">
            <x v="0"/>
          </reference>
          <reference field="5" count="1" selected="0">
            <x v="15"/>
          </reference>
          <reference field="51" count="1">
            <x v="0"/>
          </reference>
        </references>
      </pivotArea>
    </format>
    <format dxfId="5604">
      <pivotArea dataOnly="0" labelOnly="1" outline="0" fieldPosition="0">
        <references count="3">
          <reference field="4" count="1" selected="0">
            <x v="0"/>
          </reference>
          <reference field="5" count="1" selected="0">
            <x v="16"/>
          </reference>
          <reference field="51" count="1">
            <x v="4"/>
          </reference>
        </references>
      </pivotArea>
    </format>
    <format dxfId="5603">
      <pivotArea dataOnly="0" labelOnly="1" outline="0" fieldPosition="0">
        <references count="3">
          <reference field="4" count="1" selected="0">
            <x v="0"/>
          </reference>
          <reference field="5" count="1" selected="0">
            <x v="17"/>
          </reference>
          <reference field="51" count="1">
            <x v="0"/>
          </reference>
        </references>
      </pivotArea>
    </format>
    <format dxfId="5602">
      <pivotArea dataOnly="0" labelOnly="1" outline="0" fieldPosition="0">
        <references count="3">
          <reference field="4" count="1" selected="0">
            <x v="0"/>
          </reference>
          <reference field="5" count="1" selected="0">
            <x v="18"/>
          </reference>
          <reference field="51" count="1">
            <x v="1"/>
          </reference>
        </references>
      </pivotArea>
    </format>
    <format dxfId="5601">
      <pivotArea dataOnly="0" labelOnly="1" outline="0" fieldPosition="0">
        <references count="3">
          <reference field="4" count="1" selected="0">
            <x v="0"/>
          </reference>
          <reference field="5" count="1" selected="0">
            <x v="19"/>
          </reference>
          <reference field="51" count="1">
            <x v="0"/>
          </reference>
        </references>
      </pivotArea>
    </format>
    <format dxfId="5600">
      <pivotArea dataOnly="0" labelOnly="1" outline="0" fieldPosition="0">
        <references count="3">
          <reference field="4" count="1" selected="0">
            <x v="0"/>
          </reference>
          <reference field="5" count="1" selected="0">
            <x v="20"/>
          </reference>
          <reference field="51" count="1">
            <x v="1"/>
          </reference>
        </references>
      </pivotArea>
    </format>
    <format dxfId="5599">
      <pivotArea dataOnly="0" labelOnly="1" outline="0" fieldPosition="0">
        <references count="3">
          <reference field="4" count="1" selected="0">
            <x v="1"/>
          </reference>
          <reference field="5" count="1" selected="0">
            <x v="21"/>
          </reference>
          <reference field="51" count="1">
            <x v="1"/>
          </reference>
        </references>
      </pivotArea>
    </format>
    <format dxfId="5598">
      <pivotArea dataOnly="0" labelOnly="1" outline="0" fieldPosition="0">
        <references count="3">
          <reference field="4" count="1" selected="0">
            <x v="0"/>
          </reference>
          <reference field="5" count="1" selected="0">
            <x v="22"/>
          </reference>
          <reference field="51" count="1">
            <x v="5"/>
          </reference>
        </references>
      </pivotArea>
    </format>
    <format dxfId="5597">
      <pivotArea dataOnly="0" labelOnly="1" outline="0" fieldPosition="0">
        <references count="3">
          <reference field="4" count="1" selected="0">
            <x v="0"/>
          </reference>
          <reference field="5" count="1" selected="0">
            <x v="23"/>
          </reference>
          <reference field="51" count="1">
            <x v="0"/>
          </reference>
        </references>
      </pivotArea>
    </format>
    <format dxfId="5596">
      <pivotArea dataOnly="0" labelOnly="1" outline="0" fieldPosition="0">
        <references count="3">
          <reference field="4" count="1" selected="0">
            <x v="0"/>
          </reference>
          <reference field="5" count="1" selected="0">
            <x v="24"/>
          </reference>
          <reference field="51" count="1">
            <x v="0"/>
          </reference>
        </references>
      </pivotArea>
    </format>
    <format dxfId="5595">
      <pivotArea dataOnly="0" labelOnly="1" outline="0" fieldPosition="0">
        <references count="3">
          <reference field="4" count="1" selected="0">
            <x v="0"/>
          </reference>
          <reference field="5" count="1" selected="0">
            <x v="25"/>
          </reference>
          <reference field="51" count="1">
            <x v="1"/>
          </reference>
        </references>
      </pivotArea>
    </format>
    <format dxfId="5594">
      <pivotArea dataOnly="0" labelOnly="1" outline="0" fieldPosition="0">
        <references count="3">
          <reference field="4" count="1" selected="0">
            <x v="0"/>
          </reference>
          <reference field="5" count="1" selected="0">
            <x v="26"/>
          </reference>
          <reference field="51" count="1">
            <x v="0"/>
          </reference>
        </references>
      </pivotArea>
    </format>
    <format dxfId="5593">
      <pivotArea dataOnly="0" labelOnly="1" outline="0" fieldPosition="0">
        <references count="3">
          <reference field="4" count="1" selected="0">
            <x v="0"/>
          </reference>
          <reference field="5" count="1" selected="0">
            <x v="27"/>
          </reference>
          <reference field="51" count="1">
            <x v="5"/>
          </reference>
        </references>
      </pivotArea>
    </format>
    <format dxfId="5592">
      <pivotArea dataOnly="0" labelOnly="1" outline="0" fieldPosition="0">
        <references count="3">
          <reference field="4" count="1" selected="0">
            <x v="0"/>
          </reference>
          <reference field="5" count="1" selected="0">
            <x v="28"/>
          </reference>
          <reference field="51" count="1">
            <x v="0"/>
          </reference>
        </references>
      </pivotArea>
    </format>
    <format dxfId="5591">
      <pivotArea dataOnly="0" labelOnly="1" outline="0" fieldPosition="0">
        <references count="3">
          <reference field="4" count="1" selected="0">
            <x v="1"/>
          </reference>
          <reference field="5" count="1" selected="0">
            <x v="29"/>
          </reference>
          <reference field="51" count="1">
            <x v="3"/>
          </reference>
        </references>
      </pivotArea>
    </format>
    <format dxfId="5590">
      <pivotArea dataOnly="0" labelOnly="1" outline="0" fieldPosition="0">
        <references count="3">
          <reference field="4" count="1" selected="0">
            <x v="0"/>
          </reference>
          <reference field="5" count="1" selected="0">
            <x v="30"/>
          </reference>
          <reference field="51" count="1">
            <x v="0"/>
          </reference>
        </references>
      </pivotArea>
    </format>
    <format dxfId="5589">
      <pivotArea dataOnly="0" labelOnly="1" outline="0" fieldPosition="0">
        <references count="3">
          <reference field="4" count="1" selected="0">
            <x v="0"/>
          </reference>
          <reference field="5" count="1" selected="0">
            <x v="31"/>
          </reference>
          <reference field="51" count="1">
            <x v="0"/>
          </reference>
        </references>
      </pivotArea>
    </format>
    <format dxfId="5588">
      <pivotArea dataOnly="0" labelOnly="1" outline="0" fieldPosition="0">
        <references count="3">
          <reference field="4" count="1" selected="0">
            <x v="0"/>
          </reference>
          <reference field="5" count="1" selected="0">
            <x v="32"/>
          </reference>
          <reference field="51" count="1">
            <x v="5"/>
          </reference>
        </references>
      </pivotArea>
    </format>
    <format dxfId="5587">
      <pivotArea dataOnly="0" labelOnly="1" outline="0" fieldPosition="0">
        <references count="3">
          <reference field="4" count="1" selected="0">
            <x v="0"/>
          </reference>
          <reference field="5" count="1" selected="0">
            <x v="33"/>
          </reference>
          <reference field="51" count="1">
            <x v="0"/>
          </reference>
        </references>
      </pivotArea>
    </format>
    <format dxfId="5586">
      <pivotArea dataOnly="0" labelOnly="1" outline="0" fieldPosition="0">
        <references count="3">
          <reference field="4" count="1" selected="0">
            <x v="0"/>
          </reference>
          <reference field="5" count="1" selected="0">
            <x v="34"/>
          </reference>
          <reference field="51" count="1">
            <x v="0"/>
          </reference>
        </references>
      </pivotArea>
    </format>
    <format dxfId="5585">
      <pivotArea dataOnly="0" labelOnly="1" outline="0" fieldPosition="0">
        <references count="3">
          <reference field="4" count="1" selected="0">
            <x v="1"/>
          </reference>
          <reference field="5" count="1" selected="0">
            <x v="35"/>
          </reference>
          <reference field="51" count="1">
            <x v="4"/>
          </reference>
        </references>
      </pivotArea>
    </format>
    <format dxfId="5584">
      <pivotArea dataOnly="0" labelOnly="1" outline="0" fieldPosition="0">
        <references count="3">
          <reference field="4" count="1" selected="0">
            <x v="0"/>
          </reference>
          <reference field="5" count="1" selected="0">
            <x v="36"/>
          </reference>
          <reference field="51" count="1">
            <x v="3"/>
          </reference>
        </references>
      </pivotArea>
    </format>
    <format dxfId="5583">
      <pivotArea dataOnly="0" labelOnly="1" outline="0" fieldPosition="0">
        <references count="3">
          <reference field="4" count="1" selected="0">
            <x v="0"/>
          </reference>
          <reference field="5" count="1" selected="0">
            <x v="37"/>
          </reference>
          <reference field="51" count="1">
            <x v="0"/>
          </reference>
        </references>
      </pivotArea>
    </format>
    <format dxfId="5582">
      <pivotArea dataOnly="0" labelOnly="1" outline="0" fieldPosition="0">
        <references count="3">
          <reference field="4" count="1" selected="0">
            <x v="1"/>
          </reference>
          <reference field="5" count="1" selected="0">
            <x v="38"/>
          </reference>
          <reference field="51" count="1">
            <x v="1"/>
          </reference>
        </references>
      </pivotArea>
    </format>
    <format dxfId="5581">
      <pivotArea dataOnly="0" labelOnly="1" outline="0" fieldPosition="0">
        <references count="3">
          <reference field="4" count="1" selected="0">
            <x v="1"/>
          </reference>
          <reference field="5" count="1" selected="0">
            <x v="39"/>
          </reference>
          <reference field="51" count="1">
            <x v="0"/>
          </reference>
        </references>
      </pivotArea>
    </format>
    <format dxfId="5580">
      <pivotArea dataOnly="0" labelOnly="1" outline="0" fieldPosition="0">
        <references count="3">
          <reference field="4" count="1" selected="0">
            <x v="0"/>
          </reference>
          <reference field="5" count="1" selected="0">
            <x v="40"/>
          </reference>
          <reference field="51" count="1">
            <x v="0"/>
          </reference>
        </references>
      </pivotArea>
    </format>
    <format dxfId="5579">
      <pivotArea dataOnly="0" labelOnly="1" outline="0" fieldPosition="0">
        <references count="3">
          <reference field="4" count="1" selected="0">
            <x v="0"/>
          </reference>
          <reference field="5" count="1" selected="0">
            <x v="41"/>
          </reference>
          <reference field="51" count="1">
            <x v="1"/>
          </reference>
        </references>
      </pivotArea>
    </format>
    <format dxfId="5578">
      <pivotArea dataOnly="0" labelOnly="1" outline="0" fieldPosition="0">
        <references count="3">
          <reference field="4" count="1" selected="0">
            <x v="0"/>
          </reference>
          <reference field="5" count="1" selected="0">
            <x v="42"/>
          </reference>
          <reference field="51" count="1">
            <x v="0"/>
          </reference>
        </references>
      </pivotArea>
    </format>
    <format dxfId="5577">
      <pivotArea dataOnly="0" labelOnly="1" outline="0" fieldPosition="0">
        <references count="3">
          <reference field="4" count="1" selected="0">
            <x v="0"/>
          </reference>
          <reference field="5" count="1" selected="0">
            <x v="43"/>
          </reference>
          <reference field="51" count="1">
            <x v="0"/>
          </reference>
        </references>
      </pivotArea>
    </format>
    <format dxfId="5576">
      <pivotArea dataOnly="0" labelOnly="1" outline="0" fieldPosition="0">
        <references count="3">
          <reference field="4" count="1" selected="0">
            <x v="0"/>
          </reference>
          <reference field="5" count="1" selected="0">
            <x v="44"/>
          </reference>
          <reference field="51" count="1">
            <x v="0"/>
          </reference>
        </references>
      </pivotArea>
    </format>
    <format dxfId="5575">
      <pivotArea dataOnly="0" labelOnly="1" outline="0" fieldPosition="0">
        <references count="3">
          <reference field="4" count="1" selected="0">
            <x v="0"/>
          </reference>
          <reference field="5" count="1" selected="0">
            <x v="45"/>
          </reference>
          <reference field="51" count="1">
            <x v="0"/>
          </reference>
        </references>
      </pivotArea>
    </format>
    <format dxfId="5574">
      <pivotArea dataOnly="0" labelOnly="1" outline="0" fieldPosition="0">
        <references count="3">
          <reference field="4" count="1" selected="0">
            <x v="0"/>
          </reference>
          <reference field="5" count="1" selected="0">
            <x v="46"/>
          </reference>
          <reference field="51" count="1">
            <x v="4"/>
          </reference>
        </references>
      </pivotArea>
    </format>
    <format dxfId="5573">
      <pivotArea dataOnly="0" labelOnly="1" outline="0" fieldPosition="0">
        <references count="3">
          <reference field="4" count="1" selected="0">
            <x v="0"/>
          </reference>
          <reference field="5" count="1" selected="0">
            <x v="47"/>
          </reference>
          <reference field="51" count="1">
            <x v="4"/>
          </reference>
        </references>
      </pivotArea>
    </format>
    <format dxfId="5572">
      <pivotArea dataOnly="0" labelOnly="1" outline="0" fieldPosition="0">
        <references count="3">
          <reference field="4" count="1" selected="0">
            <x v="0"/>
          </reference>
          <reference field="5" count="1" selected="0">
            <x v="48"/>
          </reference>
          <reference field="51" count="1">
            <x v="4"/>
          </reference>
        </references>
      </pivotArea>
    </format>
    <format dxfId="5571">
      <pivotArea dataOnly="0" labelOnly="1" outline="0" fieldPosition="0">
        <references count="3">
          <reference field="4" count="1" selected="0">
            <x v="1"/>
          </reference>
          <reference field="5" count="1" selected="0">
            <x v="49"/>
          </reference>
          <reference field="51" count="1">
            <x v="4"/>
          </reference>
        </references>
      </pivotArea>
    </format>
    <format dxfId="5570">
      <pivotArea dataOnly="0" labelOnly="1" outline="0" fieldPosition="0">
        <references count="3">
          <reference field="4" count="1" selected="0">
            <x v="0"/>
          </reference>
          <reference field="5" count="1" selected="0">
            <x v="50"/>
          </reference>
          <reference field="51" count="1">
            <x v="0"/>
          </reference>
        </references>
      </pivotArea>
    </format>
    <format dxfId="5569">
      <pivotArea dataOnly="0" labelOnly="1" outline="0" fieldPosition="0">
        <references count="3">
          <reference field="4" count="1" selected="0">
            <x v="1"/>
          </reference>
          <reference field="5" count="1" selected="0">
            <x v="51"/>
          </reference>
          <reference field="51" count="1">
            <x v="5"/>
          </reference>
        </references>
      </pivotArea>
    </format>
    <format dxfId="5568">
      <pivotArea dataOnly="0" labelOnly="1" outline="0" fieldPosition="0">
        <references count="3">
          <reference field="4" count="1" selected="0">
            <x v="1"/>
          </reference>
          <reference field="5" count="1" selected="0">
            <x v="52"/>
          </reference>
          <reference field="51" count="1">
            <x v="0"/>
          </reference>
        </references>
      </pivotArea>
    </format>
    <format dxfId="5567">
      <pivotArea dataOnly="0" labelOnly="1" outline="0" fieldPosition="0">
        <references count="3">
          <reference field="4" count="1" selected="0">
            <x v="1"/>
          </reference>
          <reference field="5" count="1" selected="0">
            <x v="53"/>
          </reference>
          <reference field="51" count="1">
            <x v="4"/>
          </reference>
        </references>
      </pivotArea>
    </format>
    <format dxfId="5566">
      <pivotArea dataOnly="0" labelOnly="1" outline="0" fieldPosition="0">
        <references count="3">
          <reference field="4" count="1" selected="0">
            <x v="0"/>
          </reference>
          <reference field="5" count="1" selected="0">
            <x v="54"/>
          </reference>
          <reference field="51" count="1">
            <x v="0"/>
          </reference>
        </references>
      </pivotArea>
    </format>
    <format dxfId="5565">
      <pivotArea dataOnly="0" labelOnly="1" outline="0" fieldPosition="0">
        <references count="3">
          <reference field="4" count="1" selected="0">
            <x v="0"/>
          </reference>
          <reference field="5" count="1" selected="0">
            <x v="55"/>
          </reference>
          <reference field="51" count="1">
            <x v="0"/>
          </reference>
        </references>
      </pivotArea>
    </format>
    <format dxfId="5564">
      <pivotArea dataOnly="0" labelOnly="1" outline="0" fieldPosition="0">
        <references count="3">
          <reference field="4" count="1" selected="0">
            <x v="0"/>
          </reference>
          <reference field="5" count="1" selected="0">
            <x v="56"/>
          </reference>
          <reference field="51" count="1">
            <x v="0"/>
          </reference>
        </references>
      </pivotArea>
    </format>
    <format dxfId="5563">
      <pivotArea dataOnly="0" labelOnly="1" outline="0" fieldPosition="0">
        <references count="3">
          <reference field="4" count="1" selected="0">
            <x v="0"/>
          </reference>
          <reference field="5" count="1" selected="0">
            <x v="57"/>
          </reference>
          <reference field="51" count="1">
            <x v="0"/>
          </reference>
        </references>
      </pivotArea>
    </format>
    <format dxfId="5562">
      <pivotArea dataOnly="0" labelOnly="1" outline="0" fieldPosition="0">
        <references count="3">
          <reference field="4" count="1" selected="0">
            <x v="0"/>
          </reference>
          <reference field="5" count="1" selected="0">
            <x v="58"/>
          </reference>
          <reference field="51" count="1">
            <x v="0"/>
          </reference>
        </references>
      </pivotArea>
    </format>
    <format dxfId="5561">
      <pivotArea dataOnly="0" labelOnly="1" outline="0" fieldPosition="0">
        <references count="3">
          <reference field="4" count="1" selected="0">
            <x v="0"/>
          </reference>
          <reference field="5" count="1" selected="0">
            <x v="59"/>
          </reference>
          <reference field="51" count="1">
            <x v="0"/>
          </reference>
        </references>
      </pivotArea>
    </format>
    <format dxfId="5560">
      <pivotArea dataOnly="0" labelOnly="1" outline="0" fieldPosition="0">
        <references count="3">
          <reference field="4" count="1" selected="0">
            <x v="1"/>
          </reference>
          <reference field="5" count="1" selected="0">
            <x v="60"/>
          </reference>
          <reference field="51" count="1">
            <x v="4"/>
          </reference>
        </references>
      </pivotArea>
    </format>
    <format dxfId="5559">
      <pivotArea dataOnly="0" labelOnly="1" outline="0" fieldPosition="0">
        <references count="3">
          <reference field="4" count="1" selected="0">
            <x v="0"/>
          </reference>
          <reference field="5" count="1" selected="0">
            <x v="61"/>
          </reference>
          <reference field="51" count="1">
            <x v="5"/>
          </reference>
        </references>
      </pivotArea>
    </format>
    <format dxfId="5558">
      <pivotArea field="5" type="button" dataOnly="0" labelOnly="1" outline="0" axis="axisRow" fieldPosition="0"/>
    </format>
    <format dxfId="5557">
      <pivotArea field="4" type="button" dataOnly="0" labelOnly="1" outline="0" axis="axisRow" fieldPosition="1"/>
    </format>
    <format dxfId="5556">
      <pivotArea field="51" type="button" dataOnly="0" labelOnly="1" outline="0" axis="axisRow" fieldPosition="2"/>
    </format>
    <format dxfId="5555">
      <pivotArea dataOnly="0" labelOnly="1" outline="0" fieldPosition="0">
        <references count="1">
          <reference field="4294967294" count="2">
            <x v="0"/>
            <x v="1"/>
          </reference>
        </references>
      </pivotArea>
    </format>
    <format dxfId="5554">
      <pivotArea type="all" dataOnly="0" outline="0" fieldPosition="0"/>
    </format>
    <format dxfId="5553">
      <pivotArea outline="0" collapsedLevelsAreSubtotals="1" fieldPosition="0"/>
    </format>
    <format dxfId="5552">
      <pivotArea field="5" type="button" dataOnly="0" labelOnly="1" outline="0" axis="axisRow" fieldPosition="0"/>
    </format>
    <format dxfId="5551">
      <pivotArea field="4" type="button" dataOnly="0" labelOnly="1" outline="0" axis="axisRow" fieldPosition="1"/>
    </format>
    <format dxfId="5550">
      <pivotArea field="51" type="button" dataOnly="0" labelOnly="1" outline="0" axis="axisRow" fieldPosition="2"/>
    </format>
    <format dxfId="554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48">
      <pivotArea dataOnly="0" labelOnly="1" outline="0" fieldPosition="0">
        <references count="1">
          <reference field="5" count="12">
            <x v="50"/>
            <x v="51"/>
            <x v="52"/>
            <x v="53"/>
            <x v="54"/>
            <x v="55"/>
            <x v="56"/>
            <x v="57"/>
            <x v="58"/>
            <x v="59"/>
            <x v="60"/>
            <x v="61"/>
          </reference>
        </references>
      </pivotArea>
    </format>
    <format dxfId="5547">
      <pivotArea dataOnly="0" labelOnly="1" outline="0" fieldPosition="0">
        <references count="2">
          <reference field="4" count="1">
            <x v="0"/>
          </reference>
          <reference field="5" count="1" selected="0">
            <x v="0"/>
          </reference>
        </references>
      </pivotArea>
    </format>
    <format dxfId="5546">
      <pivotArea dataOnly="0" labelOnly="1" outline="0" fieldPosition="0">
        <references count="2">
          <reference field="4" count="1">
            <x v="1"/>
          </reference>
          <reference field="5" count="1" selected="0">
            <x v="5"/>
          </reference>
        </references>
      </pivotArea>
    </format>
    <format dxfId="5545">
      <pivotArea dataOnly="0" labelOnly="1" outline="0" fieldPosition="0">
        <references count="2">
          <reference field="4" count="1">
            <x v="0"/>
          </reference>
          <reference field="5" count="1" selected="0">
            <x v="7"/>
          </reference>
        </references>
      </pivotArea>
    </format>
    <format dxfId="5544">
      <pivotArea dataOnly="0" labelOnly="1" outline="0" fieldPosition="0">
        <references count="2">
          <reference field="4" count="1">
            <x v="1"/>
          </reference>
          <reference field="5" count="1" selected="0">
            <x v="9"/>
          </reference>
        </references>
      </pivotArea>
    </format>
    <format dxfId="5543">
      <pivotArea dataOnly="0" labelOnly="1" outline="0" fieldPosition="0">
        <references count="2">
          <reference field="4" count="1">
            <x v="0"/>
          </reference>
          <reference field="5" count="1" selected="0">
            <x v="11"/>
          </reference>
        </references>
      </pivotArea>
    </format>
    <format dxfId="5542">
      <pivotArea dataOnly="0" labelOnly="1" outline="0" fieldPosition="0">
        <references count="2">
          <reference field="4" count="1">
            <x v="1"/>
          </reference>
          <reference field="5" count="1" selected="0">
            <x v="21"/>
          </reference>
        </references>
      </pivotArea>
    </format>
    <format dxfId="5541">
      <pivotArea dataOnly="0" labelOnly="1" outline="0" fieldPosition="0">
        <references count="2">
          <reference field="4" count="1">
            <x v="0"/>
          </reference>
          <reference field="5" count="1" selected="0">
            <x v="22"/>
          </reference>
        </references>
      </pivotArea>
    </format>
    <format dxfId="5540">
      <pivotArea dataOnly="0" labelOnly="1" outline="0" fieldPosition="0">
        <references count="2">
          <reference field="4" count="1">
            <x v="1"/>
          </reference>
          <reference field="5" count="1" selected="0">
            <x v="29"/>
          </reference>
        </references>
      </pivotArea>
    </format>
    <format dxfId="5539">
      <pivotArea dataOnly="0" labelOnly="1" outline="0" fieldPosition="0">
        <references count="2">
          <reference field="4" count="1">
            <x v="0"/>
          </reference>
          <reference field="5" count="1" selected="0">
            <x v="30"/>
          </reference>
        </references>
      </pivotArea>
    </format>
    <format dxfId="5538">
      <pivotArea dataOnly="0" labelOnly="1" outline="0" fieldPosition="0">
        <references count="2">
          <reference field="4" count="1">
            <x v="1"/>
          </reference>
          <reference field="5" count="1" selected="0">
            <x v="35"/>
          </reference>
        </references>
      </pivotArea>
    </format>
    <format dxfId="5537">
      <pivotArea dataOnly="0" labelOnly="1" outline="0" fieldPosition="0">
        <references count="2">
          <reference field="4" count="1">
            <x v="0"/>
          </reference>
          <reference field="5" count="1" selected="0">
            <x v="36"/>
          </reference>
        </references>
      </pivotArea>
    </format>
    <format dxfId="5536">
      <pivotArea dataOnly="0" labelOnly="1" outline="0" fieldPosition="0">
        <references count="2">
          <reference field="4" count="1">
            <x v="1"/>
          </reference>
          <reference field="5" count="1" selected="0">
            <x v="38"/>
          </reference>
        </references>
      </pivotArea>
    </format>
    <format dxfId="5535">
      <pivotArea dataOnly="0" labelOnly="1" outline="0" fieldPosition="0">
        <references count="2">
          <reference field="4" count="1">
            <x v="0"/>
          </reference>
          <reference field="5" count="1" selected="0">
            <x v="40"/>
          </reference>
        </references>
      </pivotArea>
    </format>
    <format dxfId="5534">
      <pivotArea dataOnly="0" labelOnly="1" outline="0" fieldPosition="0">
        <references count="2">
          <reference field="4" count="1">
            <x v="1"/>
          </reference>
          <reference field="5" count="1" selected="0">
            <x v="49"/>
          </reference>
        </references>
      </pivotArea>
    </format>
    <format dxfId="5533">
      <pivotArea dataOnly="0" labelOnly="1" outline="0" fieldPosition="0">
        <references count="2">
          <reference field="4" count="1">
            <x v="0"/>
          </reference>
          <reference field="5" count="1" selected="0">
            <x v="50"/>
          </reference>
        </references>
      </pivotArea>
    </format>
    <format dxfId="5532">
      <pivotArea dataOnly="0" labelOnly="1" outline="0" fieldPosition="0">
        <references count="2">
          <reference field="4" count="1">
            <x v="1"/>
          </reference>
          <reference field="5" count="1" selected="0">
            <x v="51"/>
          </reference>
        </references>
      </pivotArea>
    </format>
    <format dxfId="5531">
      <pivotArea dataOnly="0" labelOnly="1" outline="0" fieldPosition="0">
        <references count="2">
          <reference field="4" count="1">
            <x v="0"/>
          </reference>
          <reference field="5" count="1" selected="0">
            <x v="54"/>
          </reference>
        </references>
      </pivotArea>
    </format>
    <format dxfId="5530">
      <pivotArea dataOnly="0" labelOnly="1" outline="0" fieldPosition="0">
        <references count="2">
          <reference field="4" count="1">
            <x v="1"/>
          </reference>
          <reference field="5" count="1" selected="0">
            <x v="60"/>
          </reference>
        </references>
      </pivotArea>
    </format>
    <format dxfId="5529">
      <pivotArea dataOnly="0" labelOnly="1" outline="0" fieldPosition="0">
        <references count="2">
          <reference field="4" count="1">
            <x v="0"/>
          </reference>
          <reference field="5" count="1" selected="0">
            <x v="61"/>
          </reference>
        </references>
      </pivotArea>
    </format>
    <format dxfId="5528">
      <pivotArea dataOnly="0" labelOnly="1" outline="0" fieldPosition="0">
        <references count="3">
          <reference field="4" count="1" selected="0">
            <x v="0"/>
          </reference>
          <reference field="5" count="1" selected="0">
            <x v="0"/>
          </reference>
          <reference field="51" count="1">
            <x v="4"/>
          </reference>
        </references>
      </pivotArea>
    </format>
    <format dxfId="5527">
      <pivotArea dataOnly="0" labelOnly="1" outline="0" fieldPosition="0">
        <references count="3">
          <reference field="4" count="1" selected="0">
            <x v="0"/>
          </reference>
          <reference field="5" count="1" selected="0">
            <x v="1"/>
          </reference>
          <reference field="51" count="1">
            <x v="0"/>
          </reference>
        </references>
      </pivotArea>
    </format>
    <format dxfId="5526">
      <pivotArea dataOnly="0" labelOnly="1" outline="0" fieldPosition="0">
        <references count="3">
          <reference field="4" count="1" selected="0">
            <x v="0"/>
          </reference>
          <reference field="5" count="1" selected="0">
            <x v="2"/>
          </reference>
          <reference field="51" count="1">
            <x v="5"/>
          </reference>
        </references>
      </pivotArea>
    </format>
    <format dxfId="5525">
      <pivotArea dataOnly="0" labelOnly="1" outline="0" fieldPosition="0">
        <references count="3">
          <reference field="4" count="1" selected="0">
            <x v="0"/>
          </reference>
          <reference field="5" count="1" selected="0">
            <x v="3"/>
          </reference>
          <reference field="51" count="1">
            <x v="0"/>
          </reference>
        </references>
      </pivotArea>
    </format>
    <format dxfId="5524">
      <pivotArea dataOnly="0" labelOnly="1" outline="0" fieldPosition="0">
        <references count="3">
          <reference field="4" count="1" selected="0">
            <x v="0"/>
          </reference>
          <reference field="5" count="1" selected="0">
            <x v="4"/>
          </reference>
          <reference field="51" count="1">
            <x v="0"/>
          </reference>
        </references>
      </pivotArea>
    </format>
    <format dxfId="5523">
      <pivotArea dataOnly="0" labelOnly="1" outline="0" fieldPosition="0">
        <references count="3">
          <reference field="4" count="1" selected="0">
            <x v="1"/>
          </reference>
          <reference field="5" count="1" selected="0">
            <x v="5"/>
          </reference>
          <reference field="51" count="1">
            <x v="4"/>
          </reference>
        </references>
      </pivotArea>
    </format>
    <format dxfId="5522">
      <pivotArea dataOnly="0" labelOnly="1" outline="0" fieldPosition="0">
        <references count="3">
          <reference field="4" count="1" selected="0">
            <x v="1"/>
          </reference>
          <reference field="5" count="1" selected="0">
            <x v="6"/>
          </reference>
          <reference field="51" count="1">
            <x v="3"/>
          </reference>
        </references>
      </pivotArea>
    </format>
    <format dxfId="5521">
      <pivotArea dataOnly="0" labelOnly="1" outline="0" fieldPosition="0">
        <references count="3">
          <reference field="4" count="1" selected="0">
            <x v="0"/>
          </reference>
          <reference field="5" count="1" selected="0">
            <x v="7"/>
          </reference>
          <reference field="51" count="1">
            <x v="0"/>
          </reference>
        </references>
      </pivotArea>
    </format>
    <format dxfId="5520">
      <pivotArea dataOnly="0" labelOnly="1" outline="0" fieldPosition="0">
        <references count="3">
          <reference field="4" count="1" selected="0">
            <x v="0"/>
          </reference>
          <reference field="5" count="1" selected="0">
            <x v="8"/>
          </reference>
          <reference field="51" count="1">
            <x v="0"/>
          </reference>
        </references>
      </pivotArea>
    </format>
    <format dxfId="5519">
      <pivotArea dataOnly="0" labelOnly="1" outline="0" fieldPosition="0">
        <references count="3">
          <reference field="4" count="1" selected="0">
            <x v="1"/>
          </reference>
          <reference field="5" count="1" selected="0">
            <x v="9"/>
          </reference>
          <reference field="51" count="1">
            <x v="5"/>
          </reference>
        </references>
      </pivotArea>
    </format>
    <format dxfId="5518">
      <pivotArea dataOnly="0" labelOnly="1" outline="0" fieldPosition="0">
        <references count="3">
          <reference field="4" count="1" selected="0">
            <x v="1"/>
          </reference>
          <reference field="5" count="1" selected="0">
            <x v="10"/>
          </reference>
          <reference field="51" count="1">
            <x v="3"/>
          </reference>
        </references>
      </pivotArea>
    </format>
    <format dxfId="5517">
      <pivotArea dataOnly="0" labelOnly="1" outline="0" fieldPosition="0">
        <references count="3">
          <reference field="4" count="1" selected="0">
            <x v="0"/>
          </reference>
          <reference field="5" count="1" selected="0">
            <x v="11"/>
          </reference>
          <reference field="51" count="1">
            <x v="0"/>
          </reference>
        </references>
      </pivotArea>
    </format>
    <format dxfId="5516">
      <pivotArea dataOnly="0" labelOnly="1" outline="0" fieldPosition="0">
        <references count="3">
          <reference field="4" count="1" selected="0">
            <x v="0"/>
          </reference>
          <reference field="5" count="1" selected="0">
            <x v="12"/>
          </reference>
          <reference field="51" count="1">
            <x v="5"/>
          </reference>
        </references>
      </pivotArea>
    </format>
    <format dxfId="5515">
      <pivotArea dataOnly="0" labelOnly="1" outline="0" fieldPosition="0">
        <references count="3">
          <reference field="4" count="1" selected="0">
            <x v="0"/>
          </reference>
          <reference field="5" count="1" selected="0">
            <x v="13"/>
          </reference>
          <reference field="51" count="1">
            <x v="1"/>
          </reference>
        </references>
      </pivotArea>
    </format>
    <format dxfId="5514">
      <pivotArea dataOnly="0" labelOnly="1" outline="0" fieldPosition="0">
        <references count="3">
          <reference field="4" count="1" selected="0">
            <x v="0"/>
          </reference>
          <reference field="5" count="1" selected="0">
            <x v="14"/>
          </reference>
          <reference field="51" count="1">
            <x v="0"/>
          </reference>
        </references>
      </pivotArea>
    </format>
    <format dxfId="5513">
      <pivotArea dataOnly="0" labelOnly="1" outline="0" fieldPosition="0">
        <references count="3">
          <reference field="4" count="1" selected="0">
            <x v="0"/>
          </reference>
          <reference field="5" count="1" selected="0">
            <x v="15"/>
          </reference>
          <reference field="51" count="1">
            <x v="0"/>
          </reference>
        </references>
      </pivotArea>
    </format>
    <format dxfId="5512">
      <pivotArea dataOnly="0" labelOnly="1" outline="0" fieldPosition="0">
        <references count="3">
          <reference field="4" count="1" selected="0">
            <x v="0"/>
          </reference>
          <reference field="5" count="1" selected="0">
            <x v="16"/>
          </reference>
          <reference field="51" count="1">
            <x v="4"/>
          </reference>
        </references>
      </pivotArea>
    </format>
    <format dxfId="5511">
      <pivotArea dataOnly="0" labelOnly="1" outline="0" fieldPosition="0">
        <references count="3">
          <reference field="4" count="1" selected="0">
            <x v="0"/>
          </reference>
          <reference field="5" count="1" selected="0">
            <x v="17"/>
          </reference>
          <reference field="51" count="1">
            <x v="0"/>
          </reference>
        </references>
      </pivotArea>
    </format>
    <format dxfId="5510">
      <pivotArea dataOnly="0" labelOnly="1" outline="0" fieldPosition="0">
        <references count="3">
          <reference field="4" count="1" selected="0">
            <x v="0"/>
          </reference>
          <reference field="5" count="1" selected="0">
            <x v="18"/>
          </reference>
          <reference field="51" count="1">
            <x v="1"/>
          </reference>
        </references>
      </pivotArea>
    </format>
    <format dxfId="5509">
      <pivotArea dataOnly="0" labelOnly="1" outline="0" fieldPosition="0">
        <references count="3">
          <reference field="4" count="1" selected="0">
            <x v="0"/>
          </reference>
          <reference field="5" count="1" selected="0">
            <x v="19"/>
          </reference>
          <reference field="51" count="1">
            <x v="0"/>
          </reference>
        </references>
      </pivotArea>
    </format>
    <format dxfId="5508">
      <pivotArea dataOnly="0" labelOnly="1" outline="0" fieldPosition="0">
        <references count="3">
          <reference field="4" count="1" selected="0">
            <x v="0"/>
          </reference>
          <reference field="5" count="1" selected="0">
            <x v="20"/>
          </reference>
          <reference field="51" count="1">
            <x v="1"/>
          </reference>
        </references>
      </pivotArea>
    </format>
    <format dxfId="5507">
      <pivotArea dataOnly="0" labelOnly="1" outline="0" fieldPosition="0">
        <references count="3">
          <reference field="4" count="1" selected="0">
            <x v="1"/>
          </reference>
          <reference field="5" count="1" selected="0">
            <x v="21"/>
          </reference>
          <reference field="51" count="1">
            <x v="1"/>
          </reference>
        </references>
      </pivotArea>
    </format>
    <format dxfId="5506">
      <pivotArea dataOnly="0" labelOnly="1" outline="0" fieldPosition="0">
        <references count="3">
          <reference field="4" count="1" selected="0">
            <x v="0"/>
          </reference>
          <reference field="5" count="1" selected="0">
            <x v="22"/>
          </reference>
          <reference field="51" count="1">
            <x v="5"/>
          </reference>
        </references>
      </pivotArea>
    </format>
    <format dxfId="5505">
      <pivotArea dataOnly="0" labelOnly="1" outline="0" fieldPosition="0">
        <references count="3">
          <reference field="4" count="1" selected="0">
            <x v="0"/>
          </reference>
          <reference field="5" count="1" selected="0">
            <x v="23"/>
          </reference>
          <reference field="51" count="1">
            <x v="0"/>
          </reference>
        </references>
      </pivotArea>
    </format>
    <format dxfId="5504">
      <pivotArea dataOnly="0" labelOnly="1" outline="0" fieldPosition="0">
        <references count="3">
          <reference field="4" count="1" selected="0">
            <x v="0"/>
          </reference>
          <reference field="5" count="1" selected="0">
            <x v="24"/>
          </reference>
          <reference field="51" count="1">
            <x v="0"/>
          </reference>
        </references>
      </pivotArea>
    </format>
    <format dxfId="5503">
      <pivotArea dataOnly="0" labelOnly="1" outline="0" fieldPosition="0">
        <references count="3">
          <reference field="4" count="1" selected="0">
            <x v="0"/>
          </reference>
          <reference field="5" count="1" selected="0">
            <x v="25"/>
          </reference>
          <reference field="51" count="1">
            <x v="1"/>
          </reference>
        </references>
      </pivotArea>
    </format>
    <format dxfId="5502">
      <pivotArea dataOnly="0" labelOnly="1" outline="0" fieldPosition="0">
        <references count="3">
          <reference field="4" count="1" selected="0">
            <x v="0"/>
          </reference>
          <reference field="5" count="1" selected="0">
            <x v="26"/>
          </reference>
          <reference field="51" count="1">
            <x v="0"/>
          </reference>
        </references>
      </pivotArea>
    </format>
    <format dxfId="5501">
      <pivotArea dataOnly="0" labelOnly="1" outline="0" fieldPosition="0">
        <references count="3">
          <reference field="4" count="1" selected="0">
            <x v="0"/>
          </reference>
          <reference field="5" count="1" selected="0">
            <x v="27"/>
          </reference>
          <reference field="51" count="1">
            <x v="5"/>
          </reference>
        </references>
      </pivotArea>
    </format>
    <format dxfId="5500">
      <pivotArea dataOnly="0" labelOnly="1" outline="0" fieldPosition="0">
        <references count="3">
          <reference field="4" count="1" selected="0">
            <x v="0"/>
          </reference>
          <reference field="5" count="1" selected="0">
            <x v="28"/>
          </reference>
          <reference field="51" count="1">
            <x v="0"/>
          </reference>
        </references>
      </pivotArea>
    </format>
    <format dxfId="5499">
      <pivotArea dataOnly="0" labelOnly="1" outline="0" fieldPosition="0">
        <references count="3">
          <reference field="4" count="1" selected="0">
            <x v="1"/>
          </reference>
          <reference field="5" count="1" selected="0">
            <x v="29"/>
          </reference>
          <reference field="51" count="1">
            <x v="3"/>
          </reference>
        </references>
      </pivotArea>
    </format>
    <format dxfId="5498">
      <pivotArea dataOnly="0" labelOnly="1" outline="0" fieldPosition="0">
        <references count="3">
          <reference field="4" count="1" selected="0">
            <x v="0"/>
          </reference>
          <reference field="5" count="1" selected="0">
            <x v="30"/>
          </reference>
          <reference field="51" count="1">
            <x v="0"/>
          </reference>
        </references>
      </pivotArea>
    </format>
    <format dxfId="5497">
      <pivotArea dataOnly="0" labelOnly="1" outline="0" fieldPosition="0">
        <references count="3">
          <reference field="4" count="1" selected="0">
            <x v="0"/>
          </reference>
          <reference field="5" count="1" selected="0">
            <x v="31"/>
          </reference>
          <reference field="51" count="1">
            <x v="0"/>
          </reference>
        </references>
      </pivotArea>
    </format>
    <format dxfId="5496">
      <pivotArea dataOnly="0" labelOnly="1" outline="0" fieldPosition="0">
        <references count="3">
          <reference field="4" count="1" selected="0">
            <x v="0"/>
          </reference>
          <reference field="5" count="1" selected="0">
            <x v="32"/>
          </reference>
          <reference field="51" count="1">
            <x v="5"/>
          </reference>
        </references>
      </pivotArea>
    </format>
    <format dxfId="5495">
      <pivotArea dataOnly="0" labelOnly="1" outline="0" fieldPosition="0">
        <references count="3">
          <reference field="4" count="1" selected="0">
            <x v="0"/>
          </reference>
          <reference field="5" count="1" selected="0">
            <x v="33"/>
          </reference>
          <reference field="51" count="1">
            <x v="0"/>
          </reference>
        </references>
      </pivotArea>
    </format>
    <format dxfId="5494">
      <pivotArea dataOnly="0" labelOnly="1" outline="0" fieldPosition="0">
        <references count="3">
          <reference field="4" count="1" selected="0">
            <x v="0"/>
          </reference>
          <reference field="5" count="1" selected="0">
            <x v="34"/>
          </reference>
          <reference field="51" count="1">
            <x v="0"/>
          </reference>
        </references>
      </pivotArea>
    </format>
    <format dxfId="5493">
      <pivotArea dataOnly="0" labelOnly="1" outline="0" fieldPosition="0">
        <references count="3">
          <reference field="4" count="1" selected="0">
            <x v="1"/>
          </reference>
          <reference field="5" count="1" selected="0">
            <x v="35"/>
          </reference>
          <reference field="51" count="1">
            <x v="4"/>
          </reference>
        </references>
      </pivotArea>
    </format>
    <format dxfId="5492">
      <pivotArea dataOnly="0" labelOnly="1" outline="0" fieldPosition="0">
        <references count="3">
          <reference field="4" count="1" selected="0">
            <x v="0"/>
          </reference>
          <reference field="5" count="1" selected="0">
            <x v="36"/>
          </reference>
          <reference field="51" count="1">
            <x v="3"/>
          </reference>
        </references>
      </pivotArea>
    </format>
    <format dxfId="5491">
      <pivotArea dataOnly="0" labelOnly="1" outline="0" fieldPosition="0">
        <references count="3">
          <reference field="4" count="1" selected="0">
            <x v="0"/>
          </reference>
          <reference field="5" count="1" selected="0">
            <x v="37"/>
          </reference>
          <reference field="51" count="1">
            <x v="0"/>
          </reference>
        </references>
      </pivotArea>
    </format>
    <format dxfId="5490">
      <pivotArea dataOnly="0" labelOnly="1" outline="0" fieldPosition="0">
        <references count="3">
          <reference field="4" count="1" selected="0">
            <x v="1"/>
          </reference>
          <reference field="5" count="1" selected="0">
            <x v="38"/>
          </reference>
          <reference field="51" count="1">
            <x v="1"/>
          </reference>
        </references>
      </pivotArea>
    </format>
    <format dxfId="5489">
      <pivotArea dataOnly="0" labelOnly="1" outline="0" fieldPosition="0">
        <references count="3">
          <reference field="4" count="1" selected="0">
            <x v="1"/>
          </reference>
          <reference field="5" count="1" selected="0">
            <x v="39"/>
          </reference>
          <reference field="51" count="1">
            <x v="0"/>
          </reference>
        </references>
      </pivotArea>
    </format>
    <format dxfId="5488">
      <pivotArea dataOnly="0" labelOnly="1" outline="0" fieldPosition="0">
        <references count="3">
          <reference field="4" count="1" selected="0">
            <x v="0"/>
          </reference>
          <reference field="5" count="1" selected="0">
            <x v="40"/>
          </reference>
          <reference field="51" count="1">
            <x v="0"/>
          </reference>
        </references>
      </pivotArea>
    </format>
    <format dxfId="5487">
      <pivotArea dataOnly="0" labelOnly="1" outline="0" fieldPosition="0">
        <references count="3">
          <reference field="4" count="1" selected="0">
            <x v="0"/>
          </reference>
          <reference field="5" count="1" selected="0">
            <x v="41"/>
          </reference>
          <reference field="51" count="1">
            <x v="1"/>
          </reference>
        </references>
      </pivotArea>
    </format>
    <format dxfId="5486">
      <pivotArea dataOnly="0" labelOnly="1" outline="0" fieldPosition="0">
        <references count="3">
          <reference field="4" count="1" selected="0">
            <x v="0"/>
          </reference>
          <reference field="5" count="1" selected="0">
            <x v="42"/>
          </reference>
          <reference field="51" count="1">
            <x v="0"/>
          </reference>
        </references>
      </pivotArea>
    </format>
    <format dxfId="5485">
      <pivotArea dataOnly="0" labelOnly="1" outline="0" fieldPosition="0">
        <references count="3">
          <reference field="4" count="1" selected="0">
            <x v="0"/>
          </reference>
          <reference field="5" count="1" selected="0">
            <x v="43"/>
          </reference>
          <reference field="51" count="1">
            <x v="0"/>
          </reference>
        </references>
      </pivotArea>
    </format>
    <format dxfId="5484">
      <pivotArea dataOnly="0" labelOnly="1" outline="0" fieldPosition="0">
        <references count="3">
          <reference field="4" count="1" selected="0">
            <x v="0"/>
          </reference>
          <reference field="5" count="1" selected="0">
            <x v="44"/>
          </reference>
          <reference field="51" count="1">
            <x v="0"/>
          </reference>
        </references>
      </pivotArea>
    </format>
    <format dxfId="5483">
      <pivotArea dataOnly="0" labelOnly="1" outline="0" fieldPosition="0">
        <references count="3">
          <reference field="4" count="1" selected="0">
            <x v="0"/>
          </reference>
          <reference field="5" count="1" selected="0">
            <x v="45"/>
          </reference>
          <reference field="51" count="1">
            <x v="0"/>
          </reference>
        </references>
      </pivotArea>
    </format>
    <format dxfId="5482">
      <pivotArea dataOnly="0" labelOnly="1" outline="0" fieldPosition="0">
        <references count="3">
          <reference field="4" count="1" selected="0">
            <x v="0"/>
          </reference>
          <reference field="5" count="1" selected="0">
            <x v="46"/>
          </reference>
          <reference field="51" count="1">
            <x v="4"/>
          </reference>
        </references>
      </pivotArea>
    </format>
    <format dxfId="5481">
      <pivotArea dataOnly="0" labelOnly="1" outline="0" fieldPosition="0">
        <references count="3">
          <reference field="4" count="1" selected="0">
            <x v="0"/>
          </reference>
          <reference field="5" count="1" selected="0">
            <x v="47"/>
          </reference>
          <reference field="51" count="1">
            <x v="4"/>
          </reference>
        </references>
      </pivotArea>
    </format>
    <format dxfId="5480">
      <pivotArea dataOnly="0" labelOnly="1" outline="0" fieldPosition="0">
        <references count="3">
          <reference field="4" count="1" selected="0">
            <x v="0"/>
          </reference>
          <reference field="5" count="1" selected="0">
            <x v="48"/>
          </reference>
          <reference field="51" count="1">
            <x v="4"/>
          </reference>
        </references>
      </pivotArea>
    </format>
    <format dxfId="5479">
      <pivotArea dataOnly="0" labelOnly="1" outline="0" fieldPosition="0">
        <references count="3">
          <reference field="4" count="1" selected="0">
            <x v="1"/>
          </reference>
          <reference field="5" count="1" selected="0">
            <x v="49"/>
          </reference>
          <reference field="51" count="1">
            <x v="4"/>
          </reference>
        </references>
      </pivotArea>
    </format>
    <format dxfId="5478">
      <pivotArea dataOnly="0" labelOnly="1" outline="0" fieldPosition="0">
        <references count="3">
          <reference field="4" count="1" selected="0">
            <x v="0"/>
          </reference>
          <reference field="5" count="1" selected="0">
            <x v="50"/>
          </reference>
          <reference field="51" count="1">
            <x v="0"/>
          </reference>
        </references>
      </pivotArea>
    </format>
    <format dxfId="5477">
      <pivotArea dataOnly="0" labelOnly="1" outline="0" fieldPosition="0">
        <references count="3">
          <reference field="4" count="1" selected="0">
            <x v="1"/>
          </reference>
          <reference field="5" count="1" selected="0">
            <x v="51"/>
          </reference>
          <reference field="51" count="1">
            <x v="5"/>
          </reference>
        </references>
      </pivotArea>
    </format>
    <format dxfId="5476">
      <pivotArea dataOnly="0" labelOnly="1" outline="0" fieldPosition="0">
        <references count="3">
          <reference field="4" count="1" selected="0">
            <x v="1"/>
          </reference>
          <reference field="5" count="1" selected="0">
            <x v="52"/>
          </reference>
          <reference field="51" count="1">
            <x v="0"/>
          </reference>
        </references>
      </pivotArea>
    </format>
    <format dxfId="5475">
      <pivotArea dataOnly="0" labelOnly="1" outline="0" fieldPosition="0">
        <references count="3">
          <reference field="4" count="1" selected="0">
            <x v="1"/>
          </reference>
          <reference field="5" count="1" selected="0">
            <x v="53"/>
          </reference>
          <reference field="51" count="1">
            <x v="4"/>
          </reference>
        </references>
      </pivotArea>
    </format>
    <format dxfId="5474">
      <pivotArea dataOnly="0" labelOnly="1" outline="0" fieldPosition="0">
        <references count="3">
          <reference field="4" count="1" selected="0">
            <x v="0"/>
          </reference>
          <reference field="5" count="1" selected="0">
            <x v="54"/>
          </reference>
          <reference field="51" count="1">
            <x v="0"/>
          </reference>
        </references>
      </pivotArea>
    </format>
    <format dxfId="5473">
      <pivotArea dataOnly="0" labelOnly="1" outline="0" fieldPosition="0">
        <references count="3">
          <reference field="4" count="1" selected="0">
            <x v="0"/>
          </reference>
          <reference field="5" count="1" selected="0">
            <x v="55"/>
          </reference>
          <reference field="51" count="1">
            <x v="0"/>
          </reference>
        </references>
      </pivotArea>
    </format>
    <format dxfId="5472">
      <pivotArea dataOnly="0" labelOnly="1" outline="0" fieldPosition="0">
        <references count="3">
          <reference field="4" count="1" selected="0">
            <x v="0"/>
          </reference>
          <reference field="5" count="1" selected="0">
            <x v="56"/>
          </reference>
          <reference field="51" count="1">
            <x v="0"/>
          </reference>
        </references>
      </pivotArea>
    </format>
    <format dxfId="5471">
      <pivotArea dataOnly="0" labelOnly="1" outline="0" fieldPosition="0">
        <references count="3">
          <reference field="4" count="1" selected="0">
            <x v="0"/>
          </reference>
          <reference field="5" count="1" selected="0">
            <x v="57"/>
          </reference>
          <reference field="51" count="1">
            <x v="0"/>
          </reference>
        </references>
      </pivotArea>
    </format>
    <format dxfId="5470">
      <pivotArea dataOnly="0" labelOnly="1" outline="0" fieldPosition="0">
        <references count="3">
          <reference field="4" count="1" selected="0">
            <x v="0"/>
          </reference>
          <reference field="5" count="1" selected="0">
            <x v="58"/>
          </reference>
          <reference field="51" count="1">
            <x v="0"/>
          </reference>
        </references>
      </pivotArea>
    </format>
    <format dxfId="5469">
      <pivotArea dataOnly="0" labelOnly="1" outline="0" fieldPosition="0">
        <references count="3">
          <reference field="4" count="1" selected="0">
            <x v="0"/>
          </reference>
          <reference field="5" count="1" selected="0">
            <x v="59"/>
          </reference>
          <reference field="51" count="1">
            <x v="0"/>
          </reference>
        </references>
      </pivotArea>
    </format>
    <format dxfId="5468">
      <pivotArea dataOnly="0" labelOnly="1" outline="0" fieldPosition="0">
        <references count="3">
          <reference field="4" count="1" selected="0">
            <x v="1"/>
          </reference>
          <reference field="5" count="1" selected="0">
            <x v="60"/>
          </reference>
          <reference field="51" count="1">
            <x v="4"/>
          </reference>
        </references>
      </pivotArea>
    </format>
    <format dxfId="5467">
      <pivotArea dataOnly="0" labelOnly="1" outline="0" fieldPosition="0">
        <references count="3">
          <reference field="4" count="1" selected="0">
            <x v="0"/>
          </reference>
          <reference field="5" count="1" selected="0">
            <x v="61"/>
          </reference>
          <reference field="51" count="1">
            <x v="5"/>
          </reference>
        </references>
      </pivotArea>
    </format>
    <format dxfId="5466">
      <pivotArea dataOnly="0" labelOnly="1" outline="0" fieldPosition="0">
        <references count="1">
          <reference field="4294967294" count="2">
            <x v="0"/>
            <x v="1"/>
          </reference>
        </references>
      </pivotArea>
    </format>
    <format dxfId="5465">
      <pivotArea outline="0" collapsedLevelsAreSubtotals="1" fieldPosition="0"/>
    </format>
    <format dxfId="5464">
      <pivotArea dataOnly="0" labelOnly="1" outline="0" fieldPosition="0">
        <references count="2">
          <reference field="4" count="1">
            <x v="0"/>
          </reference>
          <reference field="5" count="1" selected="0">
            <x v="0"/>
          </reference>
        </references>
      </pivotArea>
    </format>
    <format dxfId="5463">
      <pivotArea dataOnly="0" labelOnly="1" outline="0" fieldPosition="0">
        <references count="2">
          <reference field="4" count="1">
            <x v="1"/>
          </reference>
          <reference field="5" count="1" selected="0">
            <x v="5"/>
          </reference>
        </references>
      </pivotArea>
    </format>
    <format dxfId="5462">
      <pivotArea dataOnly="0" labelOnly="1" outline="0" fieldPosition="0">
        <references count="2">
          <reference field="4" count="1">
            <x v="0"/>
          </reference>
          <reference field="5" count="1" selected="0">
            <x v="7"/>
          </reference>
        </references>
      </pivotArea>
    </format>
    <format dxfId="5461">
      <pivotArea dataOnly="0" labelOnly="1" outline="0" fieldPosition="0">
        <references count="2">
          <reference field="4" count="1">
            <x v="1"/>
          </reference>
          <reference field="5" count="1" selected="0">
            <x v="9"/>
          </reference>
        </references>
      </pivotArea>
    </format>
    <format dxfId="5460">
      <pivotArea dataOnly="0" labelOnly="1" outline="0" fieldPosition="0">
        <references count="2">
          <reference field="4" count="1">
            <x v="0"/>
          </reference>
          <reference field="5" count="1" selected="0">
            <x v="11"/>
          </reference>
        </references>
      </pivotArea>
    </format>
    <format dxfId="5459">
      <pivotArea dataOnly="0" labelOnly="1" outline="0" fieldPosition="0">
        <references count="2">
          <reference field="4" count="1">
            <x v="1"/>
          </reference>
          <reference field="5" count="1" selected="0">
            <x v="21"/>
          </reference>
        </references>
      </pivotArea>
    </format>
    <format dxfId="5458">
      <pivotArea dataOnly="0" labelOnly="1" outline="0" fieldPosition="0">
        <references count="2">
          <reference field="4" count="1">
            <x v="0"/>
          </reference>
          <reference field="5" count="1" selected="0">
            <x v="22"/>
          </reference>
        </references>
      </pivotArea>
    </format>
    <format dxfId="5457">
      <pivotArea dataOnly="0" labelOnly="1" outline="0" fieldPosition="0">
        <references count="2">
          <reference field="4" count="1">
            <x v="1"/>
          </reference>
          <reference field="5" count="1" selected="0">
            <x v="29"/>
          </reference>
        </references>
      </pivotArea>
    </format>
    <format dxfId="5456">
      <pivotArea dataOnly="0" labelOnly="1" outline="0" fieldPosition="0">
        <references count="2">
          <reference field="4" count="1">
            <x v="0"/>
          </reference>
          <reference field="5" count="1" selected="0">
            <x v="30"/>
          </reference>
        </references>
      </pivotArea>
    </format>
    <format dxfId="5455">
      <pivotArea dataOnly="0" labelOnly="1" outline="0" fieldPosition="0">
        <references count="2">
          <reference field="4" count="1">
            <x v="1"/>
          </reference>
          <reference field="5" count="1" selected="0">
            <x v="35"/>
          </reference>
        </references>
      </pivotArea>
    </format>
    <format dxfId="5454">
      <pivotArea dataOnly="0" labelOnly="1" outline="0" fieldPosition="0">
        <references count="2">
          <reference field="4" count="1">
            <x v="0"/>
          </reference>
          <reference field="5" count="1" selected="0">
            <x v="36"/>
          </reference>
        </references>
      </pivotArea>
    </format>
    <format dxfId="5453">
      <pivotArea dataOnly="0" labelOnly="1" outline="0" fieldPosition="0">
        <references count="2">
          <reference field="4" count="1">
            <x v="1"/>
          </reference>
          <reference field="5" count="1" selected="0">
            <x v="38"/>
          </reference>
        </references>
      </pivotArea>
    </format>
    <format dxfId="5452">
      <pivotArea dataOnly="0" labelOnly="1" outline="0" fieldPosition="0">
        <references count="2">
          <reference field="4" count="1">
            <x v="0"/>
          </reference>
          <reference field="5" count="1" selected="0">
            <x v="40"/>
          </reference>
        </references>
      </pivotArea>
    </format>
    <format dxfId="5451">
      <pivotArea dataOnly="0" labelOnly="1" outline="0" fieldPosition="0">
        <references count="2">
          <reference field="4" count="1">
            <x v="1"/>
          </reference>
          <reference field="5" count="1" selected="0">
            <x v="49"/>
          </reference>
        </references>
      </pivotArea>
    </format>
    <format dxfId="5450">
      <pivotArea dataOnly="0" labelOnly="1" outline="0" fieldPosition="0">
        <references count="2">
          <reference field="4" count="1">
            <x v="0"/>
          </reference>
          <reference field="5" count="1" selected="0">
            <x v="50"/>
          </reference>
        </references>
      </pivotArea>
    </format>
    <format dxfId="5449">
      <pivotArea dataOnly="0" labelOnly="1" outline="0" fieldPosition="0">
        <references count="2">
          <reference field="4" count="1">
            <x v="1"/>
          </reference>
          <reference field="5" count="1" selected="0">
            <x v="51"/>
          </reference>
        </references>
      </pivotArea>
    </format>
    <format dxfId="5448">
      <pivotArea dataOnly="0" labelOnly="1" outline="0" fieldPosition="0">
        <references count="2">
          <reference field="4" count="1">
            <x v="0"/>
          </reference>
          <reference field="5" count="1" selected="0">
            <x v="54"/>
          </reference>
        </references>
      </pivotArea>
    </format>
    <format dxfId="5447">
      <pivotArea dataOnly="0" labelOnly="1" outline="0" fieldPosition="0">
        <references count="2">
          <reference field="4" count="1">
            <x v="1"/>
          </reference>
          <reference field="5" count="1" selected="0">
            <x v="60"/>
          </reference>
        </references>
      </pivotArea>
    </format>
    <format dxfId="5446">
      <pivotArea dataOnly="0" labelOnly="1" outline="0" fieldPosition="0">
        <references count="2">
          <reference field="4" count="1">
            <x v="0"/>
          </reference>
          <reference field="5" count="1" selected="0">
            <x v="61"/>
          </reference>
        </references>
      </pivotArea>
    </format>
    <format dxfId="5445">
      <pivotArea dataOnly="0" labelOnly="1" outline="0" fieldPosition="0">
        <references count="3">
          <reference field="4" count="1" selected="0">
            <x v="0"/>
          </reference>
          <reference field="5" count="1" selected="0">
            <x v="0"/>
          </reference>
          <reference field="51" count="1">
            <x v="4"/>
          </reference>
        </references>
      </pivotArea>
    </format>
    <format dxfId="5444">
      <pivotArea dataOnly="0" labelOnly="1" outline="0" fieldPosition="0">
        <references count="3">
          <reference field="4" count="1" selected="0">
            <x v="0"/>
          </reference>
          <reference field="5" count="1" selected="0">
            <x v="1"/>
          </reference>
          <reference field="51" count="1">
            <x v="0"/>
          </reference>
        </references>
      </pivotArea>
    </format>
    <format dxfId="5443">
      <pivotArea dataOnly="0" labelOnly="1" outline="0" fieldPosition="0">
        <references count="3">
          <reference field="4" count="1" selected="0">
            <x v="0"/>
          </reference>
          <reference field="5" count="1" selected="0">
            <x v="2"/>
          </reference>
          <reference field="51" count="1">
            <x v="5"/>
          </reference>
        </references>
      </pivotArea>
    </format>
    <format dxfId="5442">
      <pivotArea dataOnly="0" labelOnly="1" outline="0" fieldPosition="0">
        <references count="3">
          <reference field="4" count="1" selected="0">
            <x v="0"/>
          </reference>
          <reference field="5" count="1" selected="0">
            <x v="3"/>
          </reference>
          <reference field="51" count="1">
            <x v="0"/>
          </reference>
        </references>
      </pivotArea>
    </format>
    <format dxfId="5441">
      <pivotArea dataOnly="0" labelOnly="1" outline="0" fieldPosition="0">
        <references count="3">
          <reference field="4" count="1" selected="0">
            <x v="0"/>
          </reference>
          <reference field="5" count="1" selected="0">
            <x v="4"/>
          </reference>
          <reference field="51" count="1">
            <x v="0"/>
          </reference>
        </references>
      </pivotArea>
    </format>
    <format dxfId="5440">
      <pivotArea dataOnly="0" labelOnly="1" outline="0" fieldPosition="0">
        <references count="3">
          <reference field="4" count="1" selected="0">
            <x v="1"/>
          </reference>
          <reference field="5" count="1" selected="0">
            <x v="5"/>
          </reference>
          <reference field="51" count="1">
            <x v="4"/>
          </reference>
        </references>
      </pivotArea>
    </format>
    <format dxfId="5439">
      <pivotArea dataOnly="0" labelOnly="1" outline="0" fieldPosition="0">
        <references count="3">
          <reference field="4" count="1" selected="0">
            <x v="1"/>
          </reference>
          <reference field="5" count="1" selected="0">
            <x v="6"/>
          </reference>
          <reference field="51" count="1">
            <x v="3"/>
          </reference>
        </references>
      </pivotArea>
    </format>
    <format dxfId="5438">
      <pivotArea dataOnly="0" labelOnly="1" outline="0" fieldPosition="0">
        <references count="3">
          <reference field="4" count="1" selected="0">
            <x v="0"/>
          </reference>
          <reference field="5" count="1" selected="0">
            <x v="7"/>
          </reference>
          <reference field="51" count="1">
            <x v="0"/>
          </reference>
        </references>
      </pivotArea>
    </format>
    <format dxfId="5437">
      <pivotArea dataOnly="0" labelOnly="1" outline="0" fieldPosition="0">
        <references count="3">
          <reference field="4" count="1" selected="0">
            <x v="0"/>
          </reference>
          <reference field="5" count="1" selected="0">
            <x v="8"/>
          </reference>
          <reference field="51" count="1">
            <x v="0"/>
          </reference>
        </references>
      </pivotArea>
    </format>
    <format dxfId="5436">
      <pivotArea dataOnly="0" labelOnly="1" outline="0" fieldPosition="0">
        <references count="3">
          <reference field="4" count="1" selected="0">
            <x v="1"/>
          </reference>
          <reference field="5" count="1" selected="0">
            <x v="9"/>
          </reference>
          <reference field="51" count="1">
            <x v="5"/>
          </reference>
        </references>
      </pivotArea>
    </format>
    <format dxfId="5435">
      <pivotArea dataOnly="0" labelOnly="1" outline="0" fieldPosition="0">
        <references count="3">
          <reference field="4" count="1" selected="0">
            <x v="1"/>
          </reference>
          <reference field="5" count="1" selected="0">
            <x v="10"/>
          </reference>
          <reference field="51" count="1">
            <x v="3"/>
          </reference>
        </references>
      </pivotArea>
    </format>
    <format dxfId="5434">
      <pivotArea dataOnly="0" labelOnly="1" outline="0" fieldPosition="0">
        <references count="3">
          <reference field="4" count="1" selected="0">
            <x v="0"/>
          </reference>
          <reference field="5" count="1" selected="0">
            <x v="11"/>
          </reference>
          <reference field="51" count="1">
            <x v="0"/>
          </reference>
        </references>
      </pivotArea>
    </format>
    <format dxfId="5433">
      <pivotArea dataOnly="0" labelOnly="1" outline="0" fieldPosition="0">
        <references count="3">
          <reference field="4" count="1" selected="0">
            <x v="0"/>
          </reference>
          <reference field="5" count="1" selected="0">
            <x v="12"/>
          </reference>
          <reference field="51" count="1">
            <x v="5"/>
          </reference>
        </references>
      </pivotArea>
    </format>
    <format dxfId="5432">
      <pivotArea dataOnly="0" labelOnly="1" outline="0" fieldPosition="0">
        <references count="3">
          <reference field="4" count="1" selected="0">
            <x v="0"/>
          </reference>
          <reference field="5" count="1" selected="0">
            <x v="13"/>
          </reference>
          <reference field="51" count="1">
            <x v="1"/>
          </reference>
        </references>
      </pivotArea>
    </format>
    <format dxfId="5431">
      <pivotArea dataOnly="0" labelOnly="1" outline="0" fieldPosition="0">
        <references count="3">
          <reference field="4" count="1" selected="0">
            <x v="0"/>
          </reference>
          <reference field="5" count="1" selected="0">
            <x v="14"/>
          </reference>
          <reference field="51" count="1">
            <x v="0"/>
          </reference>
        </references>
      </pivotArea>
    </format>
    <format dxfId="5430">
      <pivotArea dataOnly="0" labelOnly="1" outline="0" fieldPosition="0">
        <references count="3">
          <reference field="4" count="1" selected="0">
            <x v="0"/>
          </reference>
          <reference field="5" count="1" selected="0">
            <x v="15"/>
          </reference>
          <reference field="51" count="1">
            <x v="0"/>
          </reference>
        </references>
      </pivotArea>
    </format>
    <format dxfId="5429">
      <pivotArea dataOnly="0" labelOnly="1" outline="0" fieldPosition="0">
        <references count="3">
          <reference field="4" count="1" selected="0">
            <x v="0"/>
          </reference>
          <reference field="5" count="1" selected="0">
            <x v="16"/>
          </reference>
          <reference field="51" count="1">
            <x v="4"/>
          </reference>
        </references>
      </pivotArea>
    </format>
    <format dxfId="5428">
      <pivotArea dataOnly="0" labelOnly="1" outline="0" fieldPosition="0">
        <references count="3">
          <reference field="4" count="1" selected="0">
            <x v="0"/>
          </reference>
          <reference field="5" count="1" selected="0">
            <x v="17"/>
          </reference>
          <reference field="51" count="1">
            <x v="0"/>
          </reference>
        </references>
      </pivotArea>
    </format>
    <format dxfId="5427">
      <pivotArea dataOnly="0" labelOnly="1" outline="0" fieldPosition="0">
        <references count="3">
          <reference field="4" count="1" selected="0">
            <x v="0"/>
          </reference>
          <reference field="5" count="1" selected="0">
            <x v="18"/>
          </reference>
          <reference field="51" count="1">
            <x v="1"/>
          </reference>
        </references>
      </pivotArea>
    </format>
    <format dxfId="5426">
      <pivotArea dataOnly="0" labelOnly="1" outline="0" fieldPosition="0">
        <references count="3">
          <reference field="4" count="1" selected="0">
            <x v="0"/>
          </reference>
          <reference field="5" count="1" selected="0">
            <x v="19"/>
          </reference>
          <reference field="51" count="1">
            <x v="0"/>
          </reference>
        </references>
      </pivotArea>
    </format>
    <format dxfId="5425">
      <pivotArea dataOnly="0" labelOnly="1" outline="0" fieldPosition="0">
        <references count="3">
          <reference field="4" count="1" selected="0">
            <x v="0"/>
          </reference>
          <reference field="5" count="1" selected="0">
            <x v="20"/>
          </reference>
          <reference field="51" count="1">
            <x v="1"/>
          </reference>
        </references>
      </pivotArea>
    </format>
    <format dxfId="5424">
      <pivotArea dataOnly="0" labelOnly="1" outline="0" fieldPosition="0">
        <references count="3">
          <reference field="4" count="1" selected="0">
            <x v="1"/>
          </reference>
          <reference field="5" count="1" selected="0">
            <x v="21"/>
          </reference>
          <reference field="51" count="1">
            <x v="1"/>
          </reference>
        </references>
      </pivotArea>
    </format>
    <format dxfId="5423">
      <pivotArea dataOnly="0" labelOnly="1" outline="0" fieldPosition="0">
        <references count="3">
          <reference field="4" count="1" selected="0">
            <x v="0"/>
          </reference>
          <reference field="5" count="1" selected="0">
            <x v="22"/>
          </reference>
          <reference field="51" count="1">
            <x v="5"/>
          </reference>
        </references>
      </pivotArea>
    </format>
    <format dxfId="5422">
      <pivotArea dataOnly="0" labelOnly="1" outline="0" fieldPosition="0">
        <references count="3">
          <reference field="4" count="1" selected="0">
            <x v="0"/>
          </reference>
          <reference field="5" count="1" selected="0">
            <x v="23"/>
          </reference>
          <reference field="51" count="1">
            <x v="0"/>
          </reference>
        </references>
      </pivotArea>
    </format>
    <format dxfId="5421">
      <pivotArea dataOnly="0" labelOnly="1" outline="0" fieldPosition="0">
        <references count="3">
          <reference field="4" count="1" selected="0">
            <x v="0"/>
          </reference>
          <reference field="5" count="1" selected="0">
            <x v="24"/>
          </reference>
          <reference field="51" count="1">
            <x v="0"/>
          </reference>
        </references>
      </pivotArea>
    </format>
    <format dxfId="5420">
      <pivotArea dataOnly="0" labelOnly="1" outline="0" fieldPosition="0">
        <references count="3">
          <reference field="4" count="1" selected="0">
            <x v="0"/>
          </reference>
          <reference field="5" count="1" selected="0">
            <x v="25"/>
          </reference>
          <reference field="51" count="1">
            <x v="1"/>
          </reference>
        </references>
      </pivotArea>
    </format>
    <format dxfId="5419">
      <pivotArea dataOnly="0" labelOnly="1" outline="0" fieldPosition="0">
        <references count="3">
          <reference field="4" count="1" selected="0">
            <x v="0"/>
          </reference>
          <reference field="5" count="1" selected="0">
            <x v="26"/>
          </reference>
          <reference field="51" count="1">
            <x v="0"/>
          </reference>
        </references>
      </pivotArea>
    </format>
    <format dxfId="5418">
      <pivotArea dataOnly="0" labelOnly="1" outline="0" fieldPosition="0">
        <references count="3">
          <reference field="4" count="1" selected="0">
            <x v="0"/>
          </reference>
          <reference field="5" count="1" selected="0">
            <x v="27"/>
          </reference>
          <reference field="51" count="1">
            <x v="5"/>
          </reference>
        </references>
      </pivotArea>
    </format>
    <format dxfId="5417">
      <pivotArea dataOnly="0" labelOnly="1" outline="0" fieldPosition="0">
        <references count="3">
          <reference field="4" count="1" selected="0">
            <x v="0"/>
          </reference>
          <reference field="5" count="1" selected="0">
            <x v="28"/>
          </reference>
          <reference field="51" count="1">
            <x v="0"/>
          </reference>
        </references>
      </pivotArea>
    </format>
    <format dxfId="5416">
      <pivotArea dataOnly="0" labelOnly="1" outline="0" fieldPosition="0">
        <references count="3">
          <reference field="4" count="1" selected="0">
            <x v="1"/>
          </reference>
          <reference field="5" count="1" selected="0">
            <x v="29"/>
          </reference>
          <reference field="51" count="1">
            <x v="3"/>
          </reference>
        </references>
      </pivotArea>
    </format>
    <format dxfId="5415">
      <pivotArea dataOnly="0" labelOnly="1" outline="0" fieldPosition="0">
        <references count="3">
          <reference field="4" count="1" selected="0">
            <x v="0"/>
          </reference>
          <reference field="5" count="1" selected="0">
            <x v="30"/>
          </reference>
          <reference field="51" count="1">
            <x v="0"/>
          </reference>
        </references>
      </pivotArea>
    </format>
    <format dxfId="5414">
      <pivotArea dataOnly="0" labelOnly="1" outline="0" fieldPosition="0">
        <references count="3">
          <reference field="4" count="1" selected="0">
            <x v="0"/>
          </reference>
          <reference field="5" count="1" selected="0">
            <x v="31"/>
          </reference>
          <reference field="51" count="1">
            <x v="0"/>
          </reference>
        </references>
      </pivotArea>
    </format>
    <format dxfId="5413">
      <pivotArea dataOnly="0" labelOnly="1" outline="0" fieldPosition="0">
        <references count="3">
          <reference field="4" count="1" selected="0">
            <x v="0"/>
          </reference>
          <reference field="5" count="1" selected="0">
            <x v="32"/>
          </reference>
          <reference field="51" count="1">
            <x v="5"/>
          </reference>
        </references>
      </pivotArea>
    </format>
    <format dxfId="5412">
      <pivotArea dataOnly="0" labelOnly="1" outline="0" fieldPosition="0">
        <references count="3">
          <reference field="4" count="1" selected="0">
            <x v="0"/>
          </reference>
          <reference field="5" count="1" selected="0">
            <x v="33"/>
          </reference>
          <reference field="51" count="1">
            <x v="0"/>
          </reference>
        </references>
      </pivotArea>
    </format>
    <format dxfId="5411">
      <pivotArea dataOnly="0" labelOnly="1" outline="0" fieldPosition="0">
        <references count="3">
          <reference field="4" count="1" selected="0">
            <x v="0"/>
          </reference>
          <reference field="5" count="1" selected="0">
            <x v="34"/>
          </reference>
          <reference field="51" count="1">
            <x v="0"/>
          </reference>
        </references>
      </pivotArea>
    </format>
    <format dxfId="5410">
      <pivotArea dataOnly="0" labelOnly="1" outline="0" fieldPosition="0">
        <references count="3">
          <reference field="4" count="1" selected="0">
            <x v="1"/>
          </reference>
          <reference field="5" count="1" selected="0">
            <x v="35"/>
          </reference>
          <reference field="51" count="1">
            <x v="4"/>
          </reference>
        </references>
      </pivotArea>
    </format>
    <format dxfId="5409">
      <pivotArea dataOnly="0" labelOnly="1" outline="0" fieldPosition="0">
        <references count="3">
          <reference field="4" count="1" selected="0">
            <x v="0"/>
          </reference>
          <reference field="5" count="1" selected="0">
            <x v="36"/>
          </reference>
          <reference field="51" count="1">
            <x v="3"/>
          </reference>
        </references>
      </pivotArea>
    </format>
    <format dxfId="5408">
      <pivotArea dataOnly="0" labelOnly="1" outline="0" fieldPosition="0">
        <references count="3">
          <reference field="4" count="1" selected="0">
            <x v="0"/>
          </reference>
          <reference field="5" count="1" selected="0">
            <x v="37"/>
          </reference>
          <reference field="51" count="1">
            <x v="0"/>
          </reference>
        </references>
      </pivotArea>
    </format>
    <format dxfId="5407">
      <pivotArea dataOnly="0" labelOnly="1" outline="0" fieldPosition="0">
        <references count="3">
          <reference field="4" count="1" selected="0">
            <x v="1"/>
          </reference>
          <reference field="5" count="1" selected="0">
            <x v="38"/>
          </reference>
          <reference field="51" count="1">
            <x v="1"/>
          </reference>
        </references>
      </pivotArea>
    </format>
    <format dxfId="5406">
      <pivotArea dataOnly="0" labelOnly="1" outline="0" fieldPosition="0">
        <references count="3">
          <reference field="4" count="1" selected="0">
            <x v="1"/>
          </reference>
          <reference field="5" count="1" selected="0">
            <x v="39"/>
          </reference>
          <reference field="51" count="1">
            <x v="0"/>
          </reference>
        </references>
      </pivotArea>
    </format>
    <format dxfId="5405">
      <pivotArea dataOnly="0" labelOnly="1" outline="0" fieldPosition="0">
        <references count="3">
          <reference field="4" count="1" selected="0">
            <x v="0"/>
          </reference>
          <reference field="5" count="1" selected="0">
            <x v="40"/>
          </reference>
          <reference field="51" count="1">
            <x v="0"/>
          </reference>
        </references>
      </pivotArea>
    </format>
    <format dxfId="5404">
      <pivotArea dataOnly="0" labelOnly="1" outline="0" fieldPosition="0">
        <references count="3">
          <reference field="4" count="1" selected="0">
            <x v="0"/>
          </reference>
          <reference field="5" count="1" selected="0">
            <x v="41"/>
          </reference>
          <reference field="51" count="1">
            <x v="1"/>
          </reference>
        </references>
      </pivotArea>
    </format>
    <format dxfId="5403">
      <pivotArea dataOnly="0" labelOnly="1" outline="0" fieldPosition="0">
        <references count="3">
          <reference field="4" count="1" selected="0">
            <x v="0"/>
          </reference>
          <reference field="5" count="1" selected="0">
            <x v="42"/>
          </reference>
          <reference field="51" count="1">
            <x v="0"/>
          </reference>
        </references>
      </pivotArea>
    </format>
    <format dxfId="5402">
      <pivotArea dataOnly="0" labelOnly="1" outline="0" fieldPosition="0">
        <references count="3">
          <reference field="4" count="1" selected="0">
            <x v="0"/>
          </reference>
          <reference field="5" count="1" selected="0">
            <x v="43"/>
          </reference>
          <reference field="51" count="1">
            <x v="0"/>
          </reference>
        </references>
      </pivotArea>
    </format>
    <format dxfId="5401">
      <pivotArea dataOnly="0" labelOnly="1" outline="0" fieldPosition="0">
        <references count="3">
          <reference field="4" count="1" selected="0">
            <x v="0"/>
          </reference>
          <reference field="5" count="1" selected="0">
            <x v="44"/>
          </reference>
          <reference field="51" count="1">
            <x v="0"/>
          </reference>
        </references>
      </pivotArea>
    </format>
    <format dxfId="5400">
      <pivotArea dataOnly="0" labelOnly="1" outline="0" fieldPosition="0">
        <references count="3">
          <reference field="4" count="1" selected="0">
            <x v="0"/>
          </reference>
          <reference field="5" count="1" selected="0">
            <x v="45"/>
          </reference>
          <reference field="51" count="1">
            <x v="0"/>
          </reference>
        </references>
      </pivotArea>
    </format>
    <format dxfId="5399">
      <pivotArea dataOnly="0" labelOnly="1" outline="0" fieldPosition="0">
        <references count="3">
          <reference field="4" count="1" selected="0">
            <x v="0"/>
          </reference>
          <reference field="5" count="1" selected="0">
            <x v="46"/>
          </reference>
          <reference field="51" count="1">
            <x v="4"/>
          </reference>
        </references>
      </pivotArea>
    </format>
    <format dxfId="5398">
      <pivotArea dataOnly="0" labelOnly="1" outline="0" fieldPosition="0">
        <references count="3">
          <reference field="4" count="1" selected="0">
            <x v="0"/>
          </reference>
          <reference field="5" count="1" selected="0">
            <x v="47"/>
          </reference>
          <reference field="51" count="1">
            <x v="4"/>
          </reference>
        </references>
      </pivotArea>
    </format>
    <format dxfId="5397">
      <pivotArea dataOnly="0" labelOnly="1" outline="0" fieldPosition="0">
        <references count="3">
          <reference field="4" count="1" selected="0">
            <x v="0"/>
          </reference>
          <reference field="5" count="1" selected="0">
            <x v="48"/>
          </reference>
          <reference field="51" count="1">
            <x v="4"/>
          </reference>
        </references>
      </pivotArea>
    </format>
    <format dxfId="5396">
      <pivotArea dataOnly="0" labelOnly="1" outline="0" fieldPosition="0">
        <references count="3">
          <reference field="4" count="1" selected="0">
            <x v="1"/>
          </reference>
          <reference field="5" count="1" selected="0">
            <x v="49"/>
          </reference>
          <reference field="51" count="1">
            <x v="4"/>
          </reference>
        </references>
      </pivotArea>
    </format>
    <format dxfId="5395">
      <pivotArea dataOnly="0" labelOnly="1" outline="0" fieldPosition="0">
        <references count="3">
          <reference field="4" count="1" selected="0">
            <x v="0"/>
          </reference>
          <reference field="5" count="1" selected="0">
            <x v="50"/>
          </reference>
          <reference field="51" count="1">
            <x v="0"/>
          </reference>
        </references>
      </pivotArea>
    </format>
    <format dxfId="5394">
      <pivotArea dataOnly="0" labelOnly="1" outline="0" fieldPosition="0">
        <references count="3">
          <reference field="4" count="1" selected="0">
            <x v="1"/>
          </reference>
          <reference field="5" count="1" selected="0">
            <x v="51"/>
          </reference>
          <reference field="51" count="1">
            <x v="5"/>
          </reference>
        </references>
      </pivotArea>
    </format>
    <format dxfId="5393">
      <pivotArea dataOnly="0" labelOnly="1" outline="0" fieldPosition="0">
        <references count="3">
          <reference field="4" count="1" selected="0">
            <x v="1"/>
          </reference>
          <reference field="5" count="1" selected="0">
            <x v="52"/>
          </reference>
          <reference field="51" count="1">
            <x v="0"/>
          </reference>
        </references>
      </pivotArea>
    </format>
    <format dxfId="5392">
      <pivotArea dataOnly="0" labelOnly="1" outline="0" fieldPosition="0">
        <references count="3">
          <reference field="4" count="1" selected="0">
            <x v="1"/>
          </reference>
          <reference field="5" count="1" selected="0">
            <x v="53"/>
          </reference>
          <reference field="51" count="1">
            <x v="4"/>
          </reference>
        </references>
      </pivotArea>
    </format>
    <format dxfId="5391">
      <pivotArea dataOnly="0" labelOnly="1" outline="0" fieldPosition="0">
        <references count="3">
          <reference field="4" count="1" selected="0">
            <x v="0"/>
          </reference>
          <reference field="5" count="1" selected="0">
            <x v="54"/>
          </reference>
          <reference field="51" count="1">
            <x v="0"/>
          </reference>
        </references>
      </pivotArea>
    </format>
    <format dxfId="5390">
      <pivotArea dataOnly="0" labelOnly="1" outline="0" fieldPosition="0">
        <references count="3">
          <reference field="4" count="1" selected="0">
            <x v="0"/>
          </reference>
          <reference field="5" count="1" selected="0">
            <x v="55"/>
          </reference>
          <reference field="51" count="1">
            <x v="0"/>
          </reference>
        </references>
      </pivotArea>
    </format>
    <format dxfId="5389">
      <pivotArea dataOnly="0" labelOnly="1" outline="0" fieldPosition="0">
        <references count="3">
          <reference field="4" count="1" selected="0">
            <x v="0"/>
          </reference>
          <reference field="5" count="1" selected="0">
            <x v="56"/>
          </reference>
          <reference field="51" count="1">
            <x v="0"/>
          </reference>
        </references>
      </pivotArea>
    </format>
    <format dxfId="5388">
      <pivotArea dataOnly="0" labelOnly="1" outline="0" fieldPosition="0">
        <references count="3">
          <reference field="4" count="1" selected="0">
            <x v="0"/>
          </reference>
          <reference field="5" count="1" selected="0">
            <x v="57"/>
          </reference>
          <reference field="51" count="1">
            <x v="0"/>
          </reference>
        </references>
      </pivotArea>
    </format>
    <format dxfId="5387">
      <pivotArea dataOnly="0" labelOnly="1" outline="0" fieldPosition="0">
        <references count="3">
          <reference field="4" count="1" selected="0">
            <x v="0"/>
          </reference>
          <reference field="5" count="1" selected="0">
            <x v="58"/>
          </reference>
          <reference field="51" count="1">
            <x v="0"/>
          </reference>
        </references>
      </pivotArea>
    </format>
    <format dxfId="5386">
      <pivotArea dataOnly="0" labelOnly="1" outline="0" fieldPosition="0">
        <references count="3">
          <reference field="4" count="1" selected="0">
            <x v="0"/>
          </reference>
          <reference field="5" count="1" selected="0">
            <x v="59"/>
          </reference>
          <reference field="51" count="1">
            <x v="0"/>
          </reference>
        </references>
      </pivotArea>
    </format>
    <format dxfId="5385">
      <pivotArea dataOnly="0" labelOnly="1" outline="0" fieldPosition="0">
        <references count="3">
          <reference field="4" count="1" selected="0">
            <x v="1"/>
          </reference>
          <reference field="5" count="1" selected="0">
            <x v="60"/>
          </reference>
          <reference field="51" count="1">
            <x v="4"/>
          </reference>
        </references>
      </pivotArea>
    </format>
    <format dxfId="5384">
      <pivotArea dataOnly="0" labelOnly="1" outline="0" fieldPosition="0">
        <references count="3">
          <reference field="4" count="1" selected="0">
            <x v="0"/>
          </reference>
          <reference field="5" count="1" selected="0">
            <x v="61"/>
          </reference>
          <reference field="51" count="1">
            <x v="5"/>
          </reference>
        </references>
      </pivotArea>
    </format>
    <format dxfId="5383">
      <pivotArea outline="0" collapsedLevelsAreSubtotals="1" fieldPosition="0"/>
    </format>
    <format dxfId="5382">
      <pivotArea dataOnly="0" labelOnly="1" outline="0" fieldPosition="0">
        <references count="2">
          <reference field="4" count="1">
            <x v="0"/>
          </reference>
          <reference field="5" count="1" selected="0">
            <x v="0"/>
          </reference>
        </references>
      </pivotArea>
    </format>
    <format dxfId="5381">
      <pivotArea dataOnly="0" labelOnly="1" outline="0" fieldPosition="0">
        <references count="2">
          <reference field="4" count="1">
            <x v="1"/>
          </reference>
          <reference field="5" count="1" selected="0">
            <x v="5"/>
          </reference>
        </references>
      </pivotArea>
    </format>
    <format dxfId="5380">
      <pivotArea dataOnly="0" labelOnly="1" outline="0" fieldPosition="0">
        <references count="2">
          <reference field="4" count="1">
            <x v="0"/>
          </reference>
          <reference field="5" count="1" selected="0">
            <x v="7"/>
          </reference>
        </references>
      </pivotArea>
    </format>
    <format dxfId="5379">
      <pivotArea dataOnly="0" labelOnly="1" outline="0" fieldPosition="0">
        <references count="2">
          <reference field="4" count="1">
            <x v="1"/>
          </reference>
          <reference field="5" count="1" selected="0">
            <x v="9"/>
          </reference>
        </references>
      </pivotArea>
    </format>
    <format dxfId="5378">
      <pivotArea dataOnly="0" labelOnly="1" outline="0" fieldPosition="0">
        <references count="2">
          <reference field="4" count="1">
            <x v="0"/>
          </reference>
          <reference field="5" count="1" selected="0">
            <x v="11"/>
          </reference>
        </references>
      </pivotArea>
    </format>
    <format dxfId="5377">
      <pivotArea dataOnly="0" labelOnly="1" outline="0" fieldPosition="0">
        <references count="2">
          <reference field="4" count="1">
            <x v="1"/>
          </reference>
          <reference field="5" count="1" selected="0">
            <x v="21"/>
          </reference>
        </references>
      </pivotArea>
    </format>
    <format dxfId="5376">
      <pivotArea dataOnly="0" labelOnly="1" outline="0" fieldPosition="0">
        <references count="2">
          <reference field="4" count="1">
            <x v="0"/>
          </reference>
          <reference field="5" count="1" selected="0">
            <x v="22"/>
          </reference>
        </references>
      </pivotArea>
    </format>
    <format dxfId="5375">
      <pivotArea dataOnly="0" labelOnly="1" outline="0" fieldPosition="0">
        <references count="2">
          <reference field="4" count="1">
            <x v="1"/>
          </reference>
          <reference field="5" count="1" selected="0">
            <x v="29"/>
          </reference>
        </references>
      </pivotArea>
    </format>
    <format dxfId="5374">
      <pivotArea dataOnly="0" labelOnly="1" outline="0" fieldPosition="0">
        <references count="2">
          <reference field="4" count="1">
            <x v="0"/>
          </reference>
          <reference field="5" count="1" selected="0">
            <x v="30"/>
          </reference>
        </references>
      </pivotArea>
    </format>
    <format dxfId="5373">
      <pivotArea dataOnly="0" labelOnly="1" outline="0" fieldPosition="0">
        <references count="2">
          <reference field="4" count="1">
            <x v="1"/>
          </reference>
          <reference field="5" count="1" selected="0">
            <x v="35"/>
          </reference>
        </references>
      </pivotArea>
    </format>
    <format dxfId="5372">
      <pivotArea dataOnly="0" labelOnly="1" outline="0" fieldPosition="0">
        <references count="2">
          <reference field="4" count="1">
            <x v="0"/>
          </reference>
          <reference field="5" count="1" selected="0">
            <x v="36"/>
          </reference>
        </references>
      </pivotArea>
    </format>
    <format dxfId="5371">
      <pivotArea dataOnly="0" labelOnly="1" outline="0" fieldPosition="0">
        <references count="2">
          <reference field="4" count="1">
            <x v="1"/>
          </reference>
          <reference field="5" count="1" selected="0">
            <x v="38"/>
          </reference>
        </references>
      </pivotArea>
    </format>
    <format dxfId="5370">
      <pivotArea dataOnly="0" labelOnly="1" outline="0" fieldPosition="0">
        <references count="2">
          <reference field="4" count="1">
            <x v="0"/>
          </reference>
          <reference field="5" count="1" selected="0">
            <x v="40"/>
          </reference>
        </references>
      </pivotArea>
    </format>
    <format dxfId="5369">
      <pivotArea dataOnly="0" labelOnly="1" outline="0" fieldPosition="0">
        <references count="2">
          <reference field="4" count="1">
            <x v="1"/>
          </reference>
          <reference field="5" count="1" selected="0">
            <x v="49"/>
          </reference>
        </references>
      </pivotArea>
    </format>
    <format dxfId="5368">
      <pivotArea dataOnly="0" labelOnly="1" outline="0" fieldPosition="0">
        <references count="2">
          <reference field="4" count="1">
            <x v="0"/>
          </reference>
          <reference field="5" count="1" selected="0">
            <x v="50"/>
          </reference>
        </references>
      </pivotArea>
    </format>
    <format dxfId="5367">
      <pivotArea dataOnly="0" labelOnly="1" outline="0" fieldPosition="0">
        <references count="2">
          <reference field="4" count="1">
            <x v="1"/>
          </reference>
          <reference field="5" count="1" selected="0">
            <x v="51"/>
          </reference>
        </references>
      </pivotArea>
    </format>
    <format dxfId="5366">
      <pivotArea dataOnly="0" labelOnly="1" outline="0" fieldPosition="0">
        <references count="2">
          <reference field="4" count="1">
            <x v="0"/>
          </reference>
          <reference field="5" count="1" selected="0">
            <x v="54"/>
          </reference>
        </references>
      </pivotArea>
    </format>
    <format dxfId="5365">
      <pivotArea dataOnly="0" labelOnly="1" outline="0" fieldPosition="0">
        <references count="2">
          <reference field="4" count="1">
            <x v="1"/>
          </reference>
          <reference field="5" count="1" selected="0">
            <x v="60"/>
          </reference>
        </references>
      </pivotArea>
    </format>
    <format dxfId="5364">
      <pivotArea dataOnly="0" labelOnly="1" outline="0" fieldPosition="0">
        <references count="2">
          <reference field="4" count="1">
            <x v="0"/>
          </reference>
          <reference field="5" count="1" selected="0">
            <x v="61"/>
          </reference>
        </references>
      </pivotArea>
    </format>
    <format dxfId="5363">
      <pivotArea dataOnly="0" labelOnly="1" outline="0" fieldPosition="0">
        <references count="3">
          <reference field="4" count="1" selected="0">
            <x v="0"/>
          </reference>
          <reference field="5" count="1" selected="0">
            <x v="0"/>
          </reference>
          <reference field="51" count="1">
            <x v="4"/>
          </reference>
        </references>
      </pivotArea>
    </format>
    <format dxfId="5362">
      <pivotArea dataOnly="0" labelOnly="1" outline="0" fieldPosition="0">
        <references count="3">
          <reference field="4" count="1" selected="0">
            <x v="0"/>
          </reference>
          <reference field="5" count="1" selected="0">
            <x v="1"/>
          </reference>
          <reference field="51" count="1">
            <x v="0"/>
          </reference>
        </references>
      </pivotArea>
    </format>
    <format dxfId="5361">
      <pivotArea dataOnly="0" labelOnly="1" outline="0" fieldPosition="0">
        <references count="3">
          <reference field="4" count="1" selected="0">
            <x v="0"/>
          </reference>
          <reference field="5" count="1" selected="0">
            <x v="2"/>
          </reference>
          <reference field="51" count="1">
            <x v="5"/>
          </reference>
        </references>
      </pivotArea>
    </format>
    <format dxfId="5360">
      <pivotArea dataOnly="0" labelOnly="1" outline="0" fieldPosition="0">
        <references count="3">
          <reference field="4" count="1" selected="0">
            <x v="0"/>
          </reference>
          <reference field="5" count="1" selected="0">
            <x v="3"/>
          </reference>
          <reference field="51" count="1">
            <x v="0"/>
          </reference>
        </references>
      </pivotArea>
    </format>
    <format dxfId="5359">
      <pivotArea dataOnly="0" labelOnly="1" outline="0" fieldPosition="0">
        <references count="3">
          <reference field="4" count="1" selected="0">
            <x v="0"/>
          </reference>
          <reference field="5" count="1" selected="0">
            <x v="4"/>
          </reference>
          <reference field="51" count="1">
            <x v="0"/>
          </reference>
        </references>
      </pivotArea>
    </format>
    <format dxfId="5358">
      <pivotArea dataOnly="0" labelOnly="1" outline="0" fieldPosition="0">
        <references count="3">
          <reference field="4" count="1" selected="0">
            <x v="1"/>
          </reference>
          <reference field="5" count="1" selected="0">
            <x v="5"/>
          </reference>
          <reference field="51" count="1">
            <x v="4"/>
          </reference>
        </references>
      </pivotArea>
    </format>
    <format dxfId="5357">
      <pivotArea dataOnly="0" labelOnly="1" outline="0" fieldPosition="0">
        <references count="3">
          <reference field="4" count="1" selected="0">
            <x v="1"/>
          </reference>
          <reference field="5" count="1" selected="0">
            <x v="6"/>
          </reference>
          <reference field="51" count="1">
            <x v="3"/>
          </reference>
        </references>
      </pivotArea>
    </format>
    <format dxfId="5356">
      <pivotArea dataOnly="0" labelOnly="1" outline="0" fieldPosition="0">
        <references count="3">
          <reference field="4" count="1" selected="0">
            <x v="0"/>
          </reference>
          <reference field="5" count="1" selected="0">
            <x v="7"/>
          </reference>
          <reference field="51" count="1">
            <x v="0"/>
          </reference>
        </references>
      </pivotArea>
    </format>
    <format dxfId="5355">
      <pivotArea dataOnly="0" labelOnly="1" outline="0" fieldPosition="0">
        <references count="3">
          <reference field="4" count="1" selected="0">
            <x v="0"/>
          </reference>
          <reference field="5" count="1" selected="0">
            <x v="8"/>
          </reference>
          <reference field="51" count="1">
            <x v="0"/>
          </reference>
        </references>
      </pivotArea>
    </format>
    <format dxfId="5354">
      <pivotArea dataOnly="0" labelOnly="1" outline="0" fieldPosition="0">
        <references count="3">
          <reference field="4" count="1" selected="0">
            <x v="1"/>
          </reference>
          <reference field="5" count="1" selected="0">
            <x v="9"/>
          </reference>
          <reference field="51" count="1">
            <x v="5"/>
          </reference>
        </references>
      </pivotArea>
    </format>
    <format dxfId="5353">
      <pivotArea dataOnly="0" labelOnly="1" outline="0" fieldPosition="0">
        <references count="3">
          <reference field="4" count="1" selected="0">
            <x v="1"/>
          </reference>
          <reference field="5" count="1" selected="0">
            <x v="10"/>
          </reference>
          <reference field="51" count="1">
            <x v="3"/>
          </reference>
        </references>
      </pivotArea>
    </format>
    <format dxfId="5352">
      <pivotArea dataOnly="0" labelOnly="1" outline="0" fieldPosition="0">
        <references count="3">
          <reference field="4" count="1" selected="0">
            <x v="0"/>
          </reference>
          <reference field="5" count="1" selected="0">
            <x v="11"/>
          </reference>
          <reference field="51" count="1">
            <x v="0"/>
          </reference>
        </references>
      </pivotArea>
    </format>
    <format dxfId="5351">
      <pivotArea dataOnly="0" labelOnly="1" outline="0" fieldPosition="0">
        <references count="3">
          <reference field="4" count="1" selected="0">
            <x v="0"/>
          </reference>
          <reference field="5" count="1" selected="0">
            <x v="12"/>
          </reference>
          <reference field="51" count="1">
            <x v="5"/>
          </reference>
        </references>
      </pivotArea>
    </format>
    <format dxfId="5350">
      <pivotArea dataOnly="0" labelOnly="1" outline="0" fieldPosition="0">
        <references count="3">
          <reference field="4" count="1" selected="0">
            <x v="0"/>
          </reference>
          <reference field="5" count="1" selected="0">
            <x v="13"/>
          </reference>
          <reference field="51" count="1">
            <x v="1"/>
          </reference>
        </references>
      </pivotArea>
    </format>
    <format dxfId="5349">
      <pivotArea dataOnly="0" labelOnly="1" outline="0" fieldPosition="0">
        <references count="3">
          <reference field="4" count="1" selected="0">
            <x v="0"/>
          </reference>
          <reference field="5" count="1" selected="0">
            <x v="14"/>
          </reference>
          <reference field="51" count="1">
            <x v="0"/>
          </reference>
        </references>
      </pivotArea>
    </format>
    <format dxfId="5348">
      <pivotArea dataOnly="0" labelOnly="1" outline="0" fieldPosition="0">
        <references count="3">
          <reference field="4" count="1" selected="0">
            <x v="0"/>
          </reference>
          <reference field="5" count="1" selected="0">
            <x v="15"/>
          </reference>
          <reference field="51" count="1">
            <x v="0"/>
          </reference>
        </references>
      </pivotArea>
    </format>
    <format dxfId="5347">
      <pivotArea dataOnly="0" labelOnly="1" outline="0" fieldPosition="0">
        <references count="3">
          <reference field="4" count="1" selected="0">
            <x v="0"/>
          </reference>
          <reference field="5" count="1" selected="0">
            <x v="16"/>
          </reference>
          <reference field="51" count="1">
            <x v="4"/>
          </reference>
        </references>
      </pivotArea>
    </format>
    <format dxfId="5346">
      <pivotArea dataOnly="0" labelOnly="1" outline="0" fieldPosition="0">
        <references count="3">
          <reference field="4" count="1" selected="0">
            <x v="0"/>
          </reference>
          <reference field="5" count="1" selected="0">
            <x v="17"/>
          </reference>
          <reference field="51" count="1">
            <x v="0"/>
          </reference>
        </references>
      </pivotArea>
    </format>
    <format dxfId="5345">
      <pivotArea dataOnly="0" labelOnly="1" outline="0" fieldPosition="0">
        <references count="3">
          <reference field="4" count="1" selected="0">
            <x v="0"/>
          </reference>
          <reference field="5" count="1" selected="0">
            <x v="18"/>
          </reference>
          <reference field="51" count="1">
            <x v="1"/>
          </reference>
        </references>
      </pivotArea>
    </format>
    <format dxfId="5344">
      <pivotArea dataOnly="0" labelOnly="1" outline="0" fieldPosition="0">
        <references count="3">
          <reference field="4" count="1" selected="0">
            <x v="0"/>
          </reference>
          <reference field="5" count="1" selected="0">
            <x v="19"/>
          </reference>
          <reference field="51" count="1">
            <x v="0"/>
          </reference>
        </references>
      </pivotArea>
    </format>
    <format dxfId="5343">
      <pivotArea dataOnly="0" labelOnly="1" outline="0" fieldPosition="0">
        <references count="3">
          <reference field="4" count="1" selected="0">
            <x v="0"/>
          </reference>
          <reference field="5" count="1" selected="0">
            <x v="20"/>
          </reference>
          <reference field="51" count="1">
            <x v="1"/>
          </reference>
        </references>
      </pivotArea>
    </format>
    <format dxfId="5342">
      <pivotArea dataOnly="0" labelOnly="1" outline="0" fieldPosition="0">
        <references count="3">
          <reference field="4" count="1" selected="0">
            <x v="1"/>
          </reference>
          <reference field="5" count="1" selected="0">
            <x v="21"/>
          </reference>
          <reference field="51" count="1">
            <x v="1"/>
          </reference>
        </references>
      </pivotArea>
    </format>
    <format dxfId="5341">
      <pivotArea dataOnly="0" labelOnly="1" outline="0" fieldPosition="0">
        <references count="3">
          <reference field="4" count="1" selected="0">
            <x v="0"/>
          </reference>
          <reference field="5" count="1" selected="0">
            <x v="22"/>
          </reference>
          <reference field="51" count="1">
            <x v="5"/>
          </reference>
        </references>
      </pivotArea>
    </format>
    <format dxfId="5340">
      <pivotArea dataOnly="0" labelOnly="1" outline="0" fieldPosition="0">
        <references count="3">
          <reference field="4" count="1" selected="0">
            <x v="0"/>
          </reference>
          <reference field="5" count="1" selected="0">
            <x v="23"/>
          </reference>
          <reference field="51" count="1">
            <x v="0"/>
          </reference>
        </references>
      </pivotArea>
    </format>
    <format dxfId="5339">
      <pivotArea dataOnly="0" labelOnly="1" outline="0" fieldPosition="0">
        <references count="3">
          <reference field="4" count="1" selected="0">
            <x v="0"/>
          </reference>
          <reference field="5" count="1" selected="0">
            <x v="24"/>
          </reference>
          <reference field="51" count="1">
            <x v="0"/>
          </reference>
        </references>
      </pivotArea>
    </format>
    <format dxfId="5338">
      <pivotArea dataOnly="0" labelOnly="1" outline="0" fieldPosition="0">
        <references count="3">
          <reference field="4" count="1" selected="0">
            <x v="0"/>
          </reference>
          <reference field="5" count="1" selected="0">
            <x v="25"/>
          </reference>
          <reference field="51" count="1">
            <x v="1"/>
          </reference>
        </references>
      </pivotArea>
    </format>
    <format dxfId="5337">
      <pivotArea dataOnly="0" labelOnly="1" outline="0" fieldPosition="0">
        <references count="3">
          <reference field="4" count="1" selected="0">
            <x v="0"/>
          </reference>
          <reference field="5" count="1" selected="0">
            <x v="26"/>
          </reference>
          <reference field="51" count="1">
            <x v="0"/>
          </reference>
        </references>
      </pivotArea>
    </format>
    <format dxfId="5336">
      <pivotArea dataOnly="0" labelOnly="1" outline="0" fieldPosition="0">
        <references count="3">
          <reference field="4" count="1" selected="0">
            <x v="0"/>
          </reference>
          <reference field="5" count="1" selected="0">
            <x v="27"/>
          </reference>
          <reference field="51" count="1">
            <x v="5"/>
          </reference>
        </references>
      </pivotArea>
    </format>
    <format dxfId="5335">
      <pivotArea dataOnly="0" labelOnly="1" outline="0" fieldPosition="0">
        <references count="3">
          <reference field="4" count="1" selected="0">
            <x v="0"/>
          </reference>
          <reference field="5" count="1" selected="0">
            <x v="28"/>
          </reference>
          <reference field="51" count="1">
            <x v="0"/>
          </reference>
        </references>
      </pivotArea>
    </format>
    <format dxfId="5334">
      <pivotArea dataOnly="0" labelOnly="1" outline="0" fieldPosition="0">
        <references count="3">
          <reference field="4" count="1" selected="0">
            <x v="1"/>
          </reference>
          <reference field="5" count="1" selected="0">
            <x v="29"/>
          </reference>
          <reference field="51" count="1">
            <x v="3"/>
          </reference>
        </references>
      </pivotArea>
    </format>
    <format dxfId="5333">
      <pivotArea dataOnly="0" labelOnly="1" outline="0" fieldPosition="0">
        <references count="3">
          <reference field="4" count="1" selected="0">
            <x v="0"/>
          </reference>
          <reference field="5" count="1" selected="0">
            <x v="30"/>
          </reference>
          <reference field="51" count="1">
            <x v="0"/>
          </reference>
        </references>
      </pivotArea>
    </format>
    <format dxfId="5332">
      <pivotArea dataOnly="0" labelOnly="1" outline="0" fieldPosition="0">
        <references count="3">
          <reference field="4" count="1" selected="0">
            <x v="0"/>
          </reference>
          <reference field="5" count="1" selected="0">
            <x v="31"/>
          </reference>
          <reference field="51" count="1">
            <x v="0"/>
          </reference>
        </references>
      </pivotArea>
    </format>
    <format dxfId="5331">
      <pivotArea dataOnly="0" labelOnly="1" outline="0" fieldPosition="0">
        <references count="3">
          <reference field="4" count="1" selected="0">
            <x v="0"/>
          </reference>
          <reference field="5" count="1" selected="0">
            <x v="32"/>
          </reference>
          <reference field="51" count="1">
            <x v="5"/>
          </reference>
        </references>
      </pivotArea>
    </format>
    <format dxfId="5330">
      <pivotArea dataOnly="0" labelOnly="1" outline="0" fieldPosition="0">
        <references count="3">
          <reference field="4" count="1" selected="0">
            <x v="0"/>
          </reference>
          <reference field="5" count="1" selected="0">
            <x v="33"/>
          </reference>
          <reference field="51" count="1">
            <x v="0"/>
          </reference>
        </references>
      </pivotArea>
    </format>
    <format dxfId="5329">
      <pivotArea dataOnly="0" labelOnly="1" outline="0" fieldPosition="0">
        <references count="3">
          <reference field="4" count="1" selected="0">
            <x v="0"/>
          </reference>
          <reference field="5" count="1" selected="0">
            <x v="34"/>
          </reference>
          <reference field="51" count="1">
            <x v="0"/>
          </reference>
        </references>
      </pivotArea>
    </format>
    <format dxfId="5328">
      <pivotArea dataOnly="0" labelOnly="1" outline="0" fieldPosition="0">
        <references count="3">
          <reference field="4" count="1" selected="0">
            <x v="1"/>
          </reference>
          <reference field="5" count="1" selected="0">
            <x v="35"/>
          </reference>
          <reference field="51" count="1">
            <x v="4"/>
          </reference>
        </references>
      </pivotArea>
    </format>
    <format dxfId="5327">
      <pivotArea dataOnly="0" labelOnly="1" outline="0" fieldPosition="0">
        <references count="3">
          <reference field="4" count="1" selected="0">
            <x v="0"/>
          </reference>
          <reference field="5" count="1" selected="0">
            <x v="36"/>
          </reference>
          <reference field="51" count="1">
            <x v="3"/>
          </reference>
        </references>
      </pivotArea>
    </format>
    <format dxfId="5326">
      <pivotArea dataOnly="0" labelOnly="1" outline="0" fieldPosition="0">
        <references count="3">
          <reference field="4" count="1" selected="0">
            <x v="0"/>
          </reference>
          <reference field="5" count="1" selected="0">
            <x v="37"/>
          </reference>
          <reference field="51" count="1">
            <x v="0"/>
          </reference>
        </references>
      </pivotArea>
    </format>
    <format dxfId="5325">
      <pivotArea dataOnly="0" labelOnly="1" outline="0" fieldPosition="0">
        <references count="3">
          <reference field="4" count="1" selected="0">
            <x v="1"/>
          </reference>
          <reference field="5" count="1" selected="0">
            <x v="38"/>
          </reference>
          <reference field="51" count="1">
            <x v="1"/>
          </reference>
        </references>
      </pivotArea>
    </format>
    <format dxfId="5324">
      <pivotArea dataOnly="0" labelOnly="1" outline="0" fieldPosition="0">
        <references count="3">
          <reference field="4" count="1" selected="0">
            <x v="1"/>
          </reference>
          <reference field="5" count="1" selected="0">
            <x v="39"/>
          </reference>
          <reference field="51" count="1">
            <x v="0"/>
          </reference>
        </references>
      </pivotArea>
    </format>
    <format dxfId="5323">
      <pivotArea dataOnly="0" labelOnly="1" outline="0" fieldPosition="0">
        <references count="3">
          <reference field="4" count="1" selected="0">
            <x v="0"/>
          </reference>
          <reference field="5" count="1" selected="0">
            <x v="40"/>
          </reference>
          <reference field="51" count="1">
            <x v="0"/>
          </reference>
        </references>
      </pivotArea>
    </format>
    <format dxfId="5322">
      <pivotArea dataOnly="0" labelOnly="1" outline="0" fieldPosition="0">
        <references count="3">
          <reference field="4" count="1" selected="0">
            <x v="0"/>
          </reference>
          <reference field="5" count="1" selected="0">
            <x v="41"/>
          </reference>
          <reference field="51" count="1">
            <x v="1"/>
          </reference>
        </references>
      </pivotArea>
    </format>
    <format dxfId="5321">
      <pivotArea dataOnly="0" labelOnly="1" outline="0" fieldPosition="0">
        <references count="3">
          <reference field="4" count="1" selected="0">
            <x v="0"/>
          </reference>
          <reference field="5" count="1" selected="0">
            <x v="42"/>
          </reference>
          <reference field="51" count="1">
            <x v="0"/>
          </reference>
        </references>
      </pivotArea>
    </format>
    <format dxfId="5320">
      <pivotArea dataOnly="0" labelOnly="1" outline="0" fieldPosition="0">
        <references count="3">
          <reference field="4" count="1" selected="0">
            <x v="0"/>
          </reference>
          <reference field="5" count="1" selected="0">
            <x v="43"/>
          </reference>
          <reference field="51" count="1">
            <x v="0"/>
          </reference>
        </references>
      </pivotArea>
    </format>
    <format dxfId="5319">
      <pivotArea dataOnly="0" labelOnly="1" outline="0" fieldPosition="0">
        <references count="3">
          <reference field="4" count="1" selected="0">
            <x v="0"/>
          </reference>
          <reference field="5" count="1" selected="0">
            <x v="44"/>
          </reference>
          <reference field="51" count="1">
            <x v="0"/>
          </reference>
        </references>
      </pivotArea>
    </format>
    <format dxfId="5318">
      <pivotArea dataOnly="0" labelOnly="1" outline="0" fieldPosition="0">
        <references count="3">
          <reference field="4" count="1" selected="0">
            <x v="0"/>
          </reference>
          <reference field="5" count="1" selected="0">
            <x v="45"/>
          </reference>
          <reference field="51" count="1">
            <x v="0"/>
          </reference>
        </references>
      </pivotArea>
    </format>
    <format dxfId="5317">
      <pivotArea dataOnly="0" labelOnly="1" outline="0" fieldPosition="0">
        <references count="3">
          <reference field="4" count="1" selected="0">
            <x v="0"/>
          </reference>
          <reference field="5" count="1" selected="0">
            <x v="46"/>
          </reference>
          <reference field="51" count="1">
            <x v="4"/>
          </reference>
        </references>
      </pivotArea>
    </format>
    <format dxfId="5316">
      <pivotArea dataOnly="0" labelOnly="1" outline="0" fieldPosition="0">
        <references count="3">
          <reference field="4" count="1" selected="0">
            <x v="0"/>
          </reference>
          <reference field="5" count="1" selected="0">
            <x v="47"/>
          </reference>
          <reference field="51" count="1">
            <x v="4"/>
          </reference>
        </references>
      </pivotArea>
    </format>
    <format dxfId="5315">
      <pivotArea dataOnly="0" labelOnly="1" outline="0" fieldPosition="0">
        <references count="3">
          <reference field="4" count="1" selected="0">
            <x v="0"/>
          </reference>
          <reference field="5" count="1" selected="0">
            <x v="48"/>
          </reference>
          <reference field="51" count="1">
            <x v="4"/>
          </reference>
        </references>
      </pivotArea>
    </format>
    <format dxfId="5314">
      <pivotArea dataOnly="0" labelOnly="1" outline="0" fieldPosition="0">
        <references count="3">
          <reference field="4" count="1" selected="0">
            <x v="1"/>
          </reference>
          <reference field="5" count="1" selected="0">
            <x v="49"/>
          </reference>
          <reference field="51" count="1">
            <x v="4"/>
          </reference>
        </references>
      </pivotArea>
    </format>
    <format dxfId="5313">
      <pivotArea dataOnly="0" labelOnly="1" outline="0" fieldPosition="0">
        <references count="3">
          <reference field="4" count="1" selected="0">
            <x v="0"/>
          </reference>
          <reference field="5" count="1" selected="0">
            <x v="50"/>
          </reference>
          <reference field="51" count="1">
            <x v="0"/>
          </reference>
        </references>
      </pivotArea>
    </format>
    <format dxfId="5312">
      <pivotArea dataOnly="0" labelOnly="1" outline="0" fieldPosition="0">
        <references count="3">
          <reference field="4" count="1" selected="0">
            <x v="1"/>
          </reference>
          <reference field="5" count="1" selected="0">
            <x v="51"/>
          </reference>
          <reference field="51" count="1">
            <x v="5"/>
          </reference>
        </references>
      </pivotArea>
    </format>
    <format dxfId="5311">
      <pivotArea dataOnly="0" labelOnly="1" outline="0" fieldPosition="0">
        <references count="3">
          <reference field="4" count="1" selected="0">
            <x v="1"/>
          </reference>
          <reference field="5" count="1" selected="0">
            <x v="52"/>
          </reference>
          <reference field="51" count="1">
            <x v="0"/>
          </reference>
        </references>
      </pivotArea>
    </format>
    <format dxfId="5310">
      <pivotArea dataOnly="0" labelOnly="1" outline="0" fieldPosition="0">
        <references count="3">
          <reference field="4" count="1" selected="0">
            <x v="1"/>
          </reference>
          <reference field="5" count="1" selected="0">
            <x v="53"/>
          </reference>
          <reference field="51" count="1">
            <x v="4"/>
          </reference>
        </references>
      </pivotArea>
    </format>
    <format dxfId="5309">
      <pivotArea dataOnly="0" labelOnly="1" outline="0" fieldPosition="0">
        <references count="3">
          <reference field="4" count="1" selected="0">
            <x v="0"/>
          </reference>
          <reference field="5" count="1" selected="0">
            <x v="54"/>
          </reference>
          <reference field="51" count="1">
            <x v="0"/>
          </reference>
        </references>
      </pivotArea>
    </format>
    <format dxfId="5308">
      <pivotArea dataOnly="0" labelOnly="1" outline="0" fieldPosition="0">
        <references count="3">
          <reference field="4" count="1" selected="0">
            <x v="0"/>
          </reference>
          <reference field="5" count="1" selected="0">
            <x v="55"/>
          </reference>
          <reference field="51" count="1">
            <x v="0"/>
          </reference>
        </references>
      </pivotArea>
    </format>
    <format dxfId="5307">
      <pivotArea dataOnly="0" labelOnly="1" outline="0" fieldPosition="0">
        <references count="3">
          <reference field="4" count="1" selected="0">
            <x v="0"/>
          </reference>
          <reference field="5" count="1" selected="0">
            <x v="56"/>
          </reference>
          <reference field="51" count="1">
            <x v="0"/>
          </reference>
        </references>
      </pivotArea>
    </format>
    <format dxfId="5306">
      <pivotArea dataOnly="0" labelOnly="1" outline="0" fieldPosition="0">
        <references count="3">
          <reference field="4" count="1" selected="0">
            <x v="0"/>
          </reference>
          <reference field="5" count="1" selected="0">
            <x v="57"/>
          </reference>
          <reference field="51" count="1">
            <x v="0"/>
          </reference>
        </references>
      </pivotArea>
    </format>
    <format dxfId="5305">
      <pivotArea dataOnly="0" labelOnly="1" outline="0" fieldPosition="0">
        <references count="3">
          <reference field="4" count="1" selected="0">
            <x v="0"/>
          </reference>
          <reference field="5" count="1" selected="0">
            <x v="58"/>
          </reference>
          <reference field="51" count="1">
            <x v="0"/>
          </reference>
        </references>
      </pivotArea>
    </format>
    <format dxfId="5304">
      <pivotArea dataOnly="0" labelOnly="1" outline="0" fieldPosition="0">
        <references count="3">
          <reference field="4" count="1" selected="0">
            <x v="0"/>
          </reference>
          <reference field="5" count="1" selected="0">
            <x v="59"/>
          </reference>
          <reference field="51" count="1">
            <x v="0"/>
          </reference>
        </references>
      </pivotArea>
    </format>
    <format dxfId="5303">
      <pivotArea dataOnly="0" labelOnly="1" outline="0" fieldPosition="0">
        <references count="3">
          <reference field="4" count="1" selected="0">
            <x v="1"/>
          </reference>
          <reference field="5" count="1" selected="0">
            <x v="60"/>
          </reference>
          <reference field="51" count="1">
            <x v="4"/>
          </reference>
        </references>
      </pivotArea>
    </format>
    <format dxfId="5302">
      <pivotArea dataOnly="0" labelOnly="1" outline="0" fieldPosition="0">
        <references count="3">
          <reference field="4" count="1" selected="0">
            <x v="0"/>
          </reference>
          <reference field="5" count="1" selected="0">
            <x v="61"/>
          </reference>
          <reference field="51" count="1">
            <x v="5"/>
          </reference>
        </references>
      </pivotArea>
    </format>
    <format dxfId="5301">
      <pivotArea field="5" type="button" dataOnly="0" labelOnly="1" outline="0" axis="axisRow" fieldPosition="0"/>
    </format>
    <format dxfId="5300">
      <pivotArea field="4" type="button" dataOnly="0" labelOnly="1" outline="0" axis="axisRow" fieldPosition="1"/>
    </format>
    <format dxfId="5299">
      <pivotArea field="51" type="button" dataOnly="0" labelOnly="1" outline="0" axis="axisRow" fieldPosition="2"/>
    </format>
    <format dxfId="5298">
      <pivotArea dataOnly="0" labelOnly="1" outline="0" fieldPosition="0">
        <references count="1">
          <reference field="4294967294" count="2">
            <x v="0"/>
            <x v="1"/>
          </reference>
        </references>
      </pivotArea>
    </format>
    <format dxfId="5297">
      <pivotArea dataOnly="0" labelOnly="1" outline="0" fieldPosition="0">
        <references count="2">
          <reference field="4" count="1">
            <x v="0"/>
          </reference>
          <reference field="5" count="1" selected="0">
            <x v="0"/>
          </reference>
        </references>
      </pivotArea>
    </format>
    <format dxfId="5296">
      <pivotArea dataOnly="0" labelOnly="1" outline="0" fieldPosition="0">
        <references count="2">
          <reference field="4" count="1">
            <x v="1"/>
          </reference>
          <reference field="5" count="1" selected="0">
            <x v="5"/>
          </reference>
        </references>
      </pivotArea>
    </format>
    <format dxfId="5295">
      <pivotArea dataOnly="0" labelOnly="1" outline="0" fieldPosition="0">
        <references count="2">
          <reference field="4" count="1">
            <x v="0"/>
          </reference>
          <reference field="5" count="1" selected="0">
            <x v="7"/>
          </reference>
        </references>
      </pivotArea>
    </format>
    <format dxfId="5294">
      <pivotArea dataOnly="0" labelOnly="1" outline="0" fieldPosition="0">
        <references count="2">
          <reference field="4" count="1">
            <x v="1"/>
          </reference>
          <reference field="5" count="1" selected="0">
            <x v="9"/>
          </reference>
        </references>
      </pivotArea>
    </format>
    <format dxfId="5293">
      <pivotArea dataOnly="0" labelOnly="1" outline="0" fieldPosition="0">
        <references count="2">
          <reference field="4" count="1">
            <x v="0"/>
          </reference>
          <reference field="5" count="1" selected="0">
            <x v="11"/>
          </reference>
        </references>
      </pivotArea>
    </format>
    <format dxfId="5292">
      <pivotArea dataOnly="0" labelOnly="1" outline="0" fieldPosition="0">
        <references count="2">
          <reference field="4" count="1">
            <x v="1"/>
          </reference>
          <reference field="5" count="1" selected="0">
            <x v="21"/>
          </reference>
        </references>
      </pivotArea>
    </format>
    <format dxfId="5291">
      <pivotArea dataOnly="0" labelOnly="1" outline="0" fieldPosition="0">
        <references count="2">
          <reference field="4" count="1">
            <x v="0"/>
          </reference>
          <reference field="5" count="1" selected="0">
            <x v="22"/>
          </reference>
        </references>
      </pivotArea>
    </format>
    <format dxfId="5290">
      <pivotArea dataOnly="0" labelOnly="1" outline="0" fieldPosition="0">
        <references count="2">
          <reference field="4" count="1">
            <x v="1"/>
          </reference>
          <reference field="5" count="1" selected="0">
            <x v="29"/>
          </reference>
        </references>
      </pivotArea>
    </format>
    <format dxfId="5289">
      <pivotArea dataOnly="0" labelOnly="1" outline="0" fieldPosition="0">
        <references count="2">
          <reference field="4" count="1">
            <x v="0"/>
          </reference>
          <reference field="5" count="1" selected="0">
            <x v="30"/>
          </reference>
        </references>
      </pivotArea>
    </format>
    <format dxfId="5288">
      <pivotArea dataOnly="0" labelOnly="1" outline="0" fieldPosition="0">
        <references count="2">
          <reference field="4" count="1">
            <x v="1"/>
          </reference>
          <reference field="5" count="1" selected="0">
            <x v="35"/>
          </reference>
        </references>
      </pivotArea>
    </format>
    <format dxfId="5287">
      <pivotArea dataOnly="0" labelOnly="1" outline="0" fieldPosition="0">
        <references count="2">
          <reference field="4" count="1">
            <x v="0"/>
          </reference>
          <reference field="5" count="1" selected="0">
            <x v="36"/>
          </reference>
        </references>
      </pivotArea>
    </format>
    <format dxfId="5286">
      <pivotArea dataOnly="0" labelOnly="1" outline="0" fieldPosition="0">
        <references count="2">
          <reference field="4" count="1">
            <x v="1"/>
          </reference>
          <reference field="5" count="1" selected="0">
            <x v="38"/>
          </reference>
        </references>
      </pivotArea>
    </format>
    <format dxfId="5285">
      <pivotArea dataOnly="0" labelOnly="1" outline="0" fieldPosition="0">
        <references count="2">
          <reference field="4" count="1">
            <x v="0"/>
          </reference>
          <reference field="5" count="1" selected="0">
            <x v="40"/>
          </reference>
        </references>
      </pivotArea>
    </format>
    <format dxfId="5284">
      <pivotArea dataOnly="0" labelOnly="1" outline="0" fieldPosition="0">
        <references count="2">
          <reference field="4" count="1">
            <x v="1"/>
          </reference>
          <reference field="5" count="1" selected="0">
            <x v="49"/>
          </reference>
        </references>
      </pivotArea>
    </format>
    <format dxfId="5283">
      <pivotArea dataOnly="0" labelOnly="1" outline="0" fieldPosition="0">
        <references count="2">
          <reference field="4" count="1">
            <x v="0"/>
          </reference>
          <reference field="5" count="1" selected="0">
            <x v="50"/>
          </reference>
        </references>
      </pivotArea>
    </format>
    <format dxfId="5282">
      <pivotArea dataOnly="0" labelOnly="1" outline="0" fieldPosition="0">
        <references count="2">
          <reference field="4" count="1">
            <x v="1"/>
          </reference>
          <reference field="5" count="1" selected="0">
            <x v="51"/>
          </reference>
        </references>
      </pivotArea>
    </format>
    <format dxfId="5281">
      <pivotArea dataOnly="0" labelOnly="1" outline="0" fieldPosition="0">
        <references count="2">
          <reference field="4" count="1">
            <x v="0"/>
          </reference>
          <reference field="5" count="1" selected="0">
            <x v="54"/>
          </reference>
        </references>
      </pivotArea>
    </format>
    <format dxfId="5280">
      <pivotArea dataOnly="0" labelOnly="1" outline="0" fieldPosition="0">
        <references count="2">
          <reference field="4" count="1">
            <x v="1"/>
          </reference>
          <reference field="5" count="1" selected="0">
            <x v="60"/>
          </reference>
        </references>
      </pivotArea>
    </format>
    <format dxfId="5279">
      <pivotArea dataOnly="0" labelOnly="1" outline="0" fieldPosition="0">
        <references count="2">
          <reference field="4" count="1">
            <x v="0"/>
          </reference>
          <reference field="5" count="1" selected="0">
            <x v="61"/>
          </reference>
        </references>
      </pivotArea>
    </format>
    <format dxfId="5278">
      <pivotArea dataOnly="0" labelOnly="1" outline="0" fieldPosition="0">
        <references count="2">
          <reference field="4" count="1">
            <x v="0"/>
          </reference>
          <reference field="5" count="1" selected="0">
            <x v="0"/>
          </reference>
        </references>
      </pivotArea>
    </format>
    <format dxfId="5277">
      <pivotArea dataOnly="0" labelOnly="1" outline="0" fieldPosition="0">
        <references count="2">
          <reference field="4" count="1">
            <x v="1"/>
          </reference>
          <reference field="5" count="1" selected="0">
            <x v="5"/>
          </reference>
        </references>
      </pivotArea>
    </format>
    <format dxfId="5276">
      <pivotArea dataOnly="0" labelOnly="1" outline="0" fieldPosition="0">
        <references count="2">
          <reference field="4" count="1">
            <x v="0"/>
          </reference>
          <reference field="5" count="1" selected="0">
            <x v="7"/>
          </reference>
        </references>
      </pivotArea>
    </format>
    <format dxfId="5275">
      <pivotArea dataOnly="0" labelOnly="1" outline="0" fieldPosition="0">
        <references count="2">
          <reference field="4" count="1">
            <x v="1"/>
          </reference>
          <reference field="5" count="1" selected="0">
            <x v="9"/>
          </reference>
        </references>
      </pivotArea>
    </format>
    <format dxfId="5274">
      <pivotArea dataOnly="0" labelOnly="1" outline="0" fieldPosition="0">
        <references count="2">
          <reference field="4" count="1">
            <x v="0"/>
          </reference>
          <reference field="5" count="1" selected="0">
            <x v="11"/>
          </reference>
        </references>
      </pivotArea>
    </format>
    <format dxfId="5273">
      <pivotArea dataOnly="0" labelOnly="1" outline="0" fieldPosition="0">
        <references count="2">
          <reference field="4" count="1">
            <x v="1"/>
          </reference>
          <reference field="5" count="1" selected="0">
            <x v="21"/>
          </reference>
        </references>
      </pivotArea>
    </format>
    <format dxfId="5272">
      <pivotArea dataOnly="0" labelOnly="1" outline="0" fieldPosition="0">
        <references count="2">
          <reference field="4" count="1">
            <x v="0"/>
          </reference>
          <reference field="5" count="1" selected="0">
            <x v="22"/>
          </reference>
        </references>
      </pivotArea>
    </format>
    <format dxfId="5271">
      <pivotArea dataOnly="0" labelOnly="1" outline="0" fieldPosition="0">
        <references count="2">
          <reference field="4" count="1">
            <x v="1"/>
          </reference>
          <reference field="5" count="1" selected="0">
            <x v="29"/>
          </reference>
        </references>
      </pivotArea>
    </format>
    <format dxfId="5270">
      <pivotArea dataOnly="0" labelOnly="1" outline="0" fieldPosition="0">
        <references count="2">
          <reference field="4" count="1">
            <x v="0"/>
          </reference>
          <reference field="5" count="1" selected="0">
            <x v="30"/>
          </reference>
        </references>
      </pivotArea>
    </format>
    <format dxfId="5269">
      <pivotArea dataOnly="0" labelOnly="1" outline="0" fieldPosition="0">
        <references count="2">
          <reference field="4" count="1">
            <x v="1"/>
          </reference>
          <reference field="5" count="1" selected="0">
            <x v="35"/>
          </reference>
        </references>
      </pivotArea>
    </format>
    <format dxfId="5268">
      <pivotArea dataOnly="0" labelOnly="1" outline="0" fieldPosition="0">
        <references count="2">
          <reference field="4" count="1">
            <x v="0"/>
          </reference>
          <reference field="5" count="1" selected="0">
            <x v="36"/>
          </reference>
        </references>
      </pivotArea>
    </format>
    <format dxfId="5267">
      <pivotArea dataOnly="0" labelOnly="1" outline="0" fieldPosition="0">
        <references count="2">
          <reference field="4" count="1">
            <x v="1"/>
          </reference>
          <reference field="5" count="1" selected="0">
            <x v="38"/>
          </reference>
        </references>
      </pivotArea>
    </format>
    <format dxfId="5266">
      <pivotArea dataOnly="0" labelOnly="1" outline="0" fieldPosition="0">
        <references count="2">
          <reference field="4" count="1">
            <x v="0"/>
          </reference>
          <reference field="5" count="1" selected="0">
            <x v="40"/>
          </reference>
        </references>
      </pivotArea>
    </format>
    <format dxfId="5265">
      <pivotArea dataOnly="0" labelOnly="1" outline="0" fieldPosition="0">
        <references count="2">
          <reference field="4" count="1">
            <x v="1"/>
          </reference>
          <reference field="5" count="1" selected="0">
            <x v="49"/>
          </reference>
        </references>
      </pivotArea>
    </format>
    <format dxfId="5264">
      <pivotArea dataOnly="0" labelOnly="1" outline="0" fieldPosition="0">
        <references count="2">
          <reference field="4" count="1">
            <x v="0"/>
          </reference>
          <reference field="5" count="1" selected="0">
            <x v="50"/>
          </reference>
        </references>
      </pivotArea>
    </format>
    <format dxfId="5263">
      <pivotArea dataOnly="0" labelOnly="1" outline="0" fieldPosition="0">
        <references count="2">
          <reference field="4" count="1">
            <x v="1"/>
          </reference>
          <reference field="5" count="1" selected="0">
            <x v="51"/>
          </reference>
        </references>
      </pivotArea>
    </format>
    <format dxfId="5262">
      <pivotArea dataOnly="0" labelOnly="1" outline="0" fieldPosition="0">
        <references count="2">
          <reference field="4" count="1">
            <x v="0"/>
          </reference>
          <reference field="5" count="1" selected="0">
            <x v="54"/>
          </reference>
        </references>
      </pivotArea>
    </format>
    <format dxfId="5261">
      <pivotArea dataOnly="0" labelOnly="1" outline="0" fieldPosition="0">
        <references count="2">
          <reference field="4" count="1">
            <x v="1"/>
          </reference>
          <reference field="5" count="1" selected="0">
            <x v="60"/>
          </reference>
        </references>
      </pivotArea>
    </format>
    <format dxfId="5260">
      <pivotArea dataOnly="0" labelOnly="1" outline="0" fieldPosition="0">
        <references count="2">
          <reference field="4" count="1">
            <x v="0"/>
          </reference>
          <reference field="5" count="1" selected="0">
            <x v="61"/>
          </reference>
        </references>
      </pivotArea>
    </format>
    <format dxfId="5259">
      <pivotArea dataOnly="0" labelOnly="1" outline="0" fieldPosition="0">
        <references count="2">
          <reference field="4" count="1">
            <x v="0"/>
          </reference>
          <reference field="5" count="1" selected="0">
            <x v="28"/>
          </reference>
        </references>
      </pivotArea>
    </format>
    <format dxfId="5258">
      <pivotArea dataOnly="0" labelOnly="1" outline="0" fieldPosition="0">
        <references count="2">
          <reference field="4" count="1">
            <x v="0"/>
          </reference>
          <reference field="5" count="1" selected="0">
            <x v="22"/>
          </reference>
        </references>
      </pivotArea>
    </format>
    <format dxfId="5257">
      <pivotArea dataOnly="0" labelOnly="1" outline="0" fieldPosition="0">
        <references count="2">
          <reference field="4" count="1">
            <x v="1"/>
          </reference>
          <reference field="5" count="1" selected="0">
            <x v="5"/>
          </reference>
        </references>
      </pivotArea>
    </format>
    <format dxfId="5256">
      <pivotArea dataOnly="0" labelOnly="1" outline="0" fieldPosition="0">
        <references count="2">
          <reference field="4" count="1">
            <x v="0"/>
          </reference>
          <reference field="5" count="1" selected="0">
            <x v="12"/>
          </reference>
        </references>
      </pivotArea>
    </format>
    <format dxfId="5255">
      <pivotArea dataOnly="0" labelOnly="1" outline="0" fieldPosition="0">
        <references count="2">
          <reference field="4" count="1">
            <x v="1"/>
          </reference>
          <reference field="5" count="1" selected="0">
            <x v="51"/>
          </reference>
        </references>
      </pivotArea>
    </format>
    <format dxfId="5254">
      <pivotArea dataOnly="0" labelOnly="1" outline="0" fieldPosition="0">
        <references count="2">
          <reference field="4" count="1">
            <x v="1"/>
          </reference>
          <reference field="5" count="1" selected="0">
            <x v="5"/>
          </reference>
        </references>
      </pivotArea>
    </format>
    <format dxfId="5253">
      <pivotArea dataOnly="0" labelOnly="1" outline="0" fieldPosition="0">
        <references count="2">
          <reference field="4" count="1">
            <x v="0"/>
          </reference>
          <reference field="5" count="1" selected="0">
            <x v="12"/>
          </reference>
        </references>
      </pivotArea>
    </format>
    <format dxfId="5252">
      <pivotArea dataOnly="0" labelOnly="1" outline="0" fieldPosition="0">
        <references count="2">
          <reference field="4" count="1">
            <x v="1"/>
          </reference>
          <reference field="5" count="1" selected="0">
            <x v="51"/>
          </reference>
        </references>
      </pivotArea>
    </format>
    <format dxfId="5251">
      <pivotArea dataOnly="0" labelOnly="1" outline="0" fieldPosition="0">
        <references count="2">
          <reference field="4" count="1">
            <x v="0"/>
          </reference>
          <reference field="5" count="1" selected="0">
            <x v="1"/>
          </reference>
        </references>
      </pivotArea>
    </format>
    <format dxfId="5250">
      <pivotArea dataOnly="0" labelOnly="1" outline="0" fieldPosition="0">
        <references count="2">
          <reference field="4" count="1">
            <x v="1"/>
          </reference>
          <reference field="5" count="1" selected="0">
            <x v="39"/>
          </reference>
        </references>
      </pivotArea>
    </format>
    <format dxfId="5249">
      <pivotArea dataOnly="0" labelOnly="1" outline="0" fieldPosition="0">
        <references count="2">
          <reference field="4" count="1">
            <x v="0"/>
          </reference>
          <reference field="5" count="1" selected="0">
            <x v="45"/>
          </reference>
        </references>
      </pivotArea>
    </format>
    <format dxfId="5248">
      <pivotArea dataOnly="0" labelOnly="1" outline="0" fieldPosition="0">
        <references count="2">
          <reference field="4" count="1">
            <x v="0"/>
          </reference>
          <reference field="5" count="1" selected="0">
            <x v="2"/>
          </reference>
        </references>
      </pivotArea>
    </format>
    <format dxfId="5247">
      <pivotArea dataOnly="0" labelOnly="1" outline="0" fieldPosition="0">
        <references count="2">
          <reference field="4" count="1">
            <x v="0"/>
          </reference>
          <reference field="5" count="1" selected="0">
            <x v="7"/>
          </reference>
        </references>
      </pivotArea>
    </format>
    <format dxfId="5246">
      <pivotArea dataOnly="0" labelOnly="1" outline="0" fieldPosition="0">
        <references count="2">
          <reference field="4" count="1">
            <x v="0"/>
          </reference>
          <reference field="5" count="1" selected="0">
            <x v="7"/>
          </reference>
        </references>
      </pivotArea>
    </format>
    <format dxfId="5245">
      <pivotArea dataOnly="0" labelOnly="1" outline="0" fieldPosition="0">
        <references count="2">
          <reference field="4" count="1">
            <x v="0"/>
          </reference>
          <reference field="5" count="1" selected="0">
            <x v="0"/>
          </reference>
        </references>
      </pivotArea>
    </format>
    <format dxfId="5244">
      <pivotArea dataOnly="0" labelOnly="1" outline="0" fieldPosition="0">
        <references count="2">
          <reference field="4" count="1">
            <x v="1"/>
          </reference>
          <reference field="5" count="1" selected="0">
            <x v="60"/>
          </reference>
        </references>
      </pivotArea>
    </format>
    <format dxfId="5243">
      <pivotArea dataOnly="0" labelOnly="1" outline="0" fieldPosition="0">
        <references count="2">
          <reference field="4" count="1">
            <x v="0"/>
          </reference>
          <reference field="5" count="1" selected="0">
            <x v="0"/>
          </reference>
        </references>
      </pivotArea>
    </format>
    <format dxfId="5242">
      <pivotArea dataOnly="0" labelOnly="1" outline="0" fieldPosition="0">
        <references count="2">
          <reference field="4" count="1">
            <x v="1"/>
          </reference>
          <reference field="5" count="1" selected="0">
            <x v="60"/>
          </reference>
        </references>
      </pivotArea>
    </format>
    <format dxfId="5241">
      <pivotArea dataOnly="0" labelOnly="1" outline="0" fieldPosition="0">
        <references count="2">
          <reference field="4" count="1">
            <x v="0"/>
          </reference>
          <reference field="5" count="1" selected="0">
            <x v="4"/>
          </reference>
        </references>
      </pivotArea>
    </format>
    <format dxfId="5240">
      <pivotArea dataOnly="0" labelOnly="1" outline="0" fieldPosition="0">
        <references count="2">
          <reference field="4" count="1">
            <x v="1"/>
          </reference>
          <reference field="5" count="1" selected="0">
            <x v="9"/>
          </reference>
        </references>
      </pivotArea>
    </format>
    <format dxfId="5239">
      <pivotArea dataOnly="0" labelOnly="1" outline="0" fieldPosition="0">
        <references count="2">
          <reference field="4" count="1">
            <x v="0"/>
          </reference>
          <reference field="5" count="1" selected="0">
            <x v="31"/>
          </reference>
        </references>
      </pivotArea>
    </format>
    <format dxfId="5238">
      <pivotArea dataOnly="0" labelOnly="1" outline="0" fieldPosition="0">
        <references count="2">
          <reference field="4" count="1">
            <x v="1"/>
          </reference>
          <reference field="5" count="1" selected="0">
            <x v="35"/>
          </reference>
        </references>
      </pivotArea>
    </format>
    <format dxfId="5237">
      <pivotArea dataOnly="0" labelOnly="1" outline="0" fieldPosition="0">
        <references count="2">
          <reference field="4" count="1">
            <x v="0"/>
          </reference>
          <reference field="5" count="1" selected="0">
            <x v="36"/>
          </reference>
        </references>
      </pivotArea>
    </format>
    <format dxfId="5236">
      <pivotArea dataOnly="0" labelOnly="1" outline="0" fieldPosition="0">
        <references count="2">
          <reference field="4" count="1">
            <x v="1"/>
          </reference>
          <reference field="5" count="1" selected="0">
            <x v="38"/>
          </reference>
        </references>
      </pivotArea>
    </format>
    <format dxfId="5235">
      <pivotArea dataOnly="0" labelOnly="1" outline="0" fieldPosition="0">
        <references count="2">
          <reference field="4" count="1">
            <x v="0"/>
          </reference>
          <reference field="5" count="1" selected="0">
            <x v="42"/>
          </reference>
        </references>
      </pivotArea>
    </format>
    <format dxfId="5234">
      <pivotArea dataOnly="0" labelOnly="1" outline="0" fieldPosition="0">
        <references count="2">
          <reference field="4" count="1">
            <x v="1"/>
          </reference>
          <reference field="5" count="1" selected="0">
            <x v="49"/>
          </reference>
        </references>
      </pivotArea>
    </format>
    <format dxfId="5233">
      <pivotArea dataOnly="0" labelOnly="1" outline="0" fieldPosition="0">
        <references count="2">
          <reference field="4" count="1">
            <x v="0"/>
          </reference>
          <reference field="5" count="1" selected="0">
            <x v="54"/>
          </reference>
        </references>
      </pivotArea>
    </format>
    <format dxfId="5232">
      <pivotArea dataOnly="0" labelOnly="1" outline="0" fieldPosition="0">
        <references count="2">
          <reference field="4" count="1">
            <x v="0"/>
          </reference>
          <reference field="5" count="1" selected="0">
            <x v="4"/>
          </reference>
        </references>
      </pivotArea>
    </format>
    <format dxfId="5231">
      <pivotArea dataOnly="0" labelOnly="1" outline="0" fieldPosition="0">
        <references count="2">
          <reference field="4" count="1">
            <x v="1"/>
          </reference>
          <reference field="5" count="1" selected="0">
            <x v="9"/>
          </reference>
        </references>
      </pivotArea>
    </format>
    <format dxfId="5230">
      <pivotArea dataOnly="0" labelOnly="1" outline="0" fieldPosition="0">
        <references count="2">
          <reference field="4" count="1">
            <x v="0"/>
          </reference>
          <reference field="5" count="1" selected="0">
            <x v="31"/>
          </reference>
        </references>
      </pivotArea>
    </format>
    <format dxfId="5229">
      <pivotArea dataOnly="0" labelOnly="1" outline="0" fieldPosition="0">
        <references count="2">
          <reference field="4" count="1">
            <x v="1"/>
          </reference>
          <reference field="5" count="1" selected="0">
            <x v="35"/>
          </reference>
        </references>
      </pivotArea>
    </format>
    <format dxfId="5228">
      <pivotArea dataOnly="0" labelOnly="1" outline="0" fieldPosition="0">
        <references count="2">
          <reference field="4" count="1">
            <x v="0"/>
          </reference>
          <reference field="5" count="1" selected="0">
            <x v="36"/>
          </reference>
        </references>
      </pivotArea>
    </format>
    <format dxfId="5227">
      <pivotArea dataOnly="0" labelOnly="1" outline="0" fieldPosition="0">
        <references count="2">
          <reference field="4" count="1">
            <x v="1"/>
          </reference>
          <reference field="5" count="1" selected="0">
            <x v="38"/>
          </reference>
        </references>
      </pivotArea>
    </format>
    <format dxfId="5226">
      <pivotArea dataOnly="0" labelOnly="1" outline="0" fieldPosition="0">
        <references count="2">
          <reference field="4" count="1">
            <x v="0"/>
          </reference>
          <reference field="5" count="1" selected="0">
            <x v="42"/>
          </reference>
        </references>
      </pivotArea>
    </format>
    <format dxfId="5225">
      <pivotArea dataOnly="0" labelOnly="1" outline="0" fieldPosition="0">
        <references count="2">
          <reference field="4" count="1">
            <x v="1"/>
          </reference>
          <reference field="5" count="1" selected="0">
            <x v="49"/>
          </reference>
        </references>
      </pivotArea>
    </format>
    <format dxfId="5224">
      <pivotArea dataOnly="0" labelOnly="1" outline="0" fieldPosition="0">
        <references count="2">
          <reference field="4" count="1">
            <x v="0"/>
          </reference>
          <reference field="5" count="1" selected="0">
            <x v="54"/>
          </reference>
        </references>
      </pivotArea>
    </format>
    <format dxfId="5223">
      <pivotArea dataOnly="0" labelOnly="1" outline="0" fieldPosition="0">
        <references count="2">
          <reference field="4" count="1">
            <x v="0"/>
          </reference>
          <reference field="5" count="1" selected="0">
            <x v="4"/>
          </reference>
        </references>
      </pivotArea>
    </format>
    <format dxfId="5222">
      <pivotArea dataOnly="0" labelOnly="1" outline="0" fieldPosition="0">
        <references count="2">
          <reference field="4" count="1">
            <x v="1"/>
          </reference>
          <reference field="5" count="1" selected="0">
            <x v="9"/>
          </reference>
        </references>
      </pivotArea>
    </format>
    <format dxfId="5221">
      <pivotArea dataOnly="0" labelOnly="1" outline="0" fieldPosition="0">
        <references count="2">
          <reference field="4" count="1">
            <x v="0"/>
          </reference>
          <reference field="5" count="1" selected="0">
            <x v="31"/>
          </reference>
        </references>
      </pivotArea>
    </format>
    <format dxfId="5220">
      <pivotArea dataOnly="0" labelOnly="1" outline="0" fieldPosition="0">
        <references count="2">
          <reference field="4" count="1">
            <x v="1"/>
          </reference>
          <reference field="5" count="1" selected="0">
            <x v="35"/>
          </reference>
        </references>
      </pivotArea>
    </format>
    <format dxfId="5219">
      <pivotArea dataOnly="0" labelOnly="1" outline="0" fieldPosition="0">
        <references count="2">
          <reference field="4" count="1">
            <x v="0"/>
          </reference>
          <reference field="5" count="1" selected="0">
            <x v="36"/>
          </reference>
        </references>
      </pivotArea>
    </format>
    <format dxfId="5218">
      <pivotArea dataOnly="0" labelOnly="1" outline="0" fieldPosition="0">
        <references count="2">
          <reference field="4" count="1">
            <x v="1"/>
          </reference>
          <reference field="5" count="1" selected="0">
            <x v="38"/>
          </reference>
        </references>
      </pivotArea>
    </format>
    <format dxfId="5217">
      <pivotArea dataOnly="0" labelOnly="1" outline="0" fieldPosition="0">
        <references count="2">
          <reference field="4" count="1">
            <x v="0"/>
          </reference>
          <reference field="5" count="1" selected="0">
            <x v="42"/>
          </reference>
        </references>
      </pivotArea>
    </format>
    <format dxfId="5216">
      <pivotArea dataOnly="0" labelOnly="1" outline="0" fieldPosition="0">
        <references count="2">
          <reference field="4" count="1">
            <x v="1"/>
          </reference>
          <reference field="5" count="1" selected="0">
            <x v="49"/>
          </reference>
        </references>
      </pivotArea>
    </format>
    <format dxfId="5215">
      <pivotArea dataOnly="0" labelOnly="1" outline="0" fieldPosition="0">
        <references count="2">
          <reference field="4" count="1">
            <x v="0"/>
          </reference>
          <reference field="5" count="1" selected="0">
            <x v="54"/>
          </reference>
        </references>
      </pivotArea>
    </format>
    <format dxfId="5214">
      <pivotArea dataOnly="0" labelOnly="1" outline="0" fieldPosition="0">
        <references count="2">
          <reference field="4" count="1">
            <x v="0"/>
          </reference>
          <reference field="5" count="1" selected="0">
            <x v="11"/>
          </reference>
        </references>
      </pivotArea>
    </format>
    <format dxfId="5213">
      <pivotArea dataOnly="0" labelOnly="1" outline="0" fieldPosition="0">
        <references count="2">
          <reference field="4" count="1">
            <x v="0"/>
          </reference>
          <reference field="5" count="1" selected="0">
            <x v="11"/>
          </reference>
        </references>
      </pivotArea>
    </format>
    <format dxfId="5212">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5211">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5210">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5209">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5208">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4414">
      <pivotArea dataOnly="0" labelOnly="1" outline="0" fieldPosition="0">
        <references count="2">
          <reference field="4" count="1">
            <x v="0"/>
          </reference>
          <reference field="5" count="1" selected="0">
            <x v="0"/>
          </reference>
        </references>
      </pivotArea>
    </format>
    <format dxfId="4413">
      <pivotArea dataOnly="0" labelOnly="1" outline="0" fieldPosition="0">
        <references count="2">
          <reference field="4" count="1">
            <x v="1"/>
          </reference>
          <reference field="5" count="1" selected="0">
            <x v="5"/>
          </reference>
        </references>
      </pivotArea>
    </format>
    <format dxfId="4412">
      <pivotArea dataOnly="0" labelOnly="1" outline="0" fieldPosition="0">
        <references count="2">
          <reference field="4" count="1">
            <x v="0"/>
          </reference>
          <reference field="5" count="1" selected="0">
            <x v="7"/>
          </reference>
        </references>
      </pivotArea>
    </format>
    <format dxfId="4411">
      <pivotArea dataOnly="0" labelOnly="1" outline="0" fieldPosition="0">
        <references count="2">
          <reference field="4" count="1">
            <x v="1"/>
          </reference>
          <reference field="5" count="1" selected="0">
            <x v="9"/>
          </reference>
        </references>
      </pivotArea>
    </format>
    <format dxfId="4410">
      <pivotArea dataOnly="0" labelOnly="1" outline="0" fieldPosition="0">
        <references count="2">
          <reference field="4" count="1">
            <x v="0"/>
          </reference>
          <reference field="5" count="1" selected="0">
            <x v="11"/>
          </reference>
        </references>
      </pivotArea>
    </format>
    <format dxfId="4409">
      <pivotArea dataOnly="0" labelOnly="1" outline="0" fieldPosition="0">
        <references count="2">
          <reference field="4" count="1">
            <x v="1"/>
          </reference>
          <reference field="5" count="1" selected="0">
            <x v="21"/>
          </reference>
        </references>
      </pivotArea>
    </format>
    <format dxfId="4408">
      <pivotArea dataOnly="0" labelOnly="1" outline="0" fieldPosition="0">
        <references count="2">
          <reference field="4" count="1">
            <x v="0"/>
          </reference>
          <reference field="5" count="1" selected="0">
            <x v="22"/>
          </reference>
        </references>
      </pivotArea>
    </format>
    <format dxfId="4407">
      <pivotArea dataOnly="0" labelOnly="1" outline="0" fieldPosition="0">
        <references count="2">
          <reference field="4" count="1">
            <x v="1"/>
          </reference>
          <reference field="5" count="1" selected="0">
            <x v="29"/>
          </reference>
        </references>
      </pivotArea>
    </format>
    <format dxfId="4406">
      <pivotArea dataOnly="0" labelOnly="1" outline="0" fieldPosition="0">
        <references count="2">
          <reference field="4" count="1">
            <x v="0"/>
          </reference>
          <reference field="5" count="1" selected="0">
            <x v="30"/>
          </reference>
        </references>
      </pivotArea>
    </format>
    <format dxfId="4405">
      <pivotArea dataOnly="0" labelOnly="1" outline="0" fieldPosition="0">
        <references count="2">
          <reference field="4" count="1">
            <x v="1"/>
          </reference>
          <reference field="5" count="1" selected="0">
            <x v="35"/>
          </reference>
        </references>
      </pivotArea>
    </format>
    <format dxfId="4404">
      <pivotArea dataOnly="0" labelOnly="1" outline="0" fieldPosition="0">
        <references count="2">
          <reference field="4" count="1">
            <x v="0"/>
          </reference>
          <reference field="5" count="1" selected="0">
            <x v="36"/>
          </reference>
        </references>
      </pivotArea>
    </format>
    <format dxfId="4403">
      <pivotArea dataOnly="0" labelOnly="1" outline="0" fieldPosition="0">
        <references count="2">
          <reference field="4" count="1">
            <x v="1"/>
          </reference>
          <reference field="5" count="1" selected="0">
            <x v="38"/>
          </reference>
        </references>
      </pivotArea>
    </format>
    <format dxfId="4402">
      <pivotArea dataOnly="0" labelOnly="1" outline="0" fieldPosition="0">
        <references count="2">
          <reference field="4" count="1">
            <x v="0"/>
          </reference>
          <reference field="5" count="1" selected="0">
            <x v="40"/>
          </reference>
        </references>
      </pivotArea>
    </format>
    <format dxfId="4401">
      <pivotArea dataOnly="0" labelOnly="1" outline="0" fieldPosition="0">
        <references count="2">
          <reference field="4" count="1">
            <x v="1"/>
          </reference>
          <reference field="5" count="1" selected="0">
            <x v="49"/>
          </reference>
        </references>
      </pivotArea>
    </format>
    <format dxfId="4400">
      <pivotArea dataOnly="0" labelOnly="1" outline="0" fieldPosition="0">
        <references count="2">
          <reference field="4" count="1">
            <x v="0"/>
          </reference>
          <reference field="5" count="1" selected="0">
            <x v="50"/>
          </reference>
        </references>
      </pivotArea>
    </format>
    <format dxfId="4399">
      <pivotArea dataOnly="0" labelOnly="1" outline="0" fieldPosition="0">
        <references count="2">
          <reference field="4" count="1">
            <x v="1"/>
          </reference>
          <reference field="5" count="1" selected="0">
            <x v="51"/>
          </reference>
        </references>
      </pivotArea>
    </format>
    <format dxfId="4398">
      <pivotArea dataOnly="0" labelOnly="1" outline="0" fieldPosition="0">
        <references count="2">
          <reference field="4" count="1">
            <x v="0"/>
          </reference>
          <reference field="5" count="1" selected="0">
            <x v="54"/>
          </reference>
        </references>
      </pivotArea>
    </format>
    <format dxfId="4397">
      <pivotArea dataOnly="0" labelOnly="1" outline="0" fieldPosition="0">
        <references count="2">
          <reference field="4" count="1">
            <x v="1"/>
          </reference>
          <reference field="5" count="1" selected="0">
            <x v="60"/>
          </reference>
        </references>
      </pivotArea>
    </format>
    <format dxfId="4396">
      <pivotArea dataOnly="0" labelOnly="1" outline="0" fieldPosition="0">
        <references count="2">
          <reference field="4" count="1">
            <x v="0"/>
          </reference>
          <reference field="5" count="1" selected="0">
            <x v="61"/>
          </reference>
        </references>
      </pivotArea>
    </format>
    <format dxfId="4395">
      <pivotArea dataOnly="0" labelOnly="1" outline="0" fieldPosition="0">
        <references count="2">
          <reference field="4" count="1">
            <x v="0"/>
          </reference>
          <reference field="5" count="1" selected="0">
            <x v="0"/>
          </reference>
        </references>
      </pivotArea>
    </format>
    <format dxfId="4394">
      <pivotArea dataOnly="0" labelOnly="1" outline="0" fieldPosition="0">
        <references count="2">
          <reference field="4" count="1">
            <x v="1"/>
          </reference>
          <reference field="5" count="1" selected="0">
            <x v="5"/>
          </reference>
        </references>
      </pivotArea>
    </format>
    <format dxfId="4393">
      <pivotArea dataOnly="0" labelOnly="1" outline="0" fieldPosition="0">
        <references count="2">
          <reference field="4" count="1">
            <x v="0"/>
          </reference>
          <reference field="5" count="1" selected="0">
            <x v="7"/>
          </reference>
        </references>
      </pivotArea>
    </format>
    <format dxfId="4392">
      <pivotArea dataOnly="0" labelOnly="1" outline="0" fieldPosition="0">
        <references count="2">
          <reference field="4" count="1">
            <x v="1"/>
          </reference>
          <reference field="5" count="1" selected="0">
            <x v="9"/>
          </reference>
        </references>
      </pivotArea>
    </format>
    <format dxfId="4391">
      <pivotArea dataOnly="0" labelOnly="1" outline="0" fieldPosition="0">
        <references count="2">
          <reference field="4" count="1">
            <x v="0"/>
          </reference>
          <reference field="5" count="1" selected="0">
            <x v="11"/>
          </reference>
        </references>
      </pivotArea>
    </format>
    <format dxfId="4390">
      <pivotArea dataOnly="0" labelOnly="1" outline="0" fieldPosition="0">
        <references count="2">
          <reference field="4" count="1">
            <x v="1"/>
          </reference>
          <reference field="5" count="1" selected="0">
            <x v="21"/>
          </reference>
        </references>
      </pivotArea>
    </format>
    <format dxfId="4389">
      <pivotArea dataOnly="0" labelOnly="1" outline="0" fieldPosition="0">
        <references count="2">
          <reference field="4" count="1">
            <x v="0"/>
          </reference>
          <reference field="5" count="1" selected="0">
            <x v="22"/>
          </reference>
        </references>
      </pivotArea>
    </format>
    <format dxfId="4388">
      <pivotArea dataOnly="0" labelOnly="1" outline="0" fieldPosition="0">
        <references count="2">
          <reference field="4" count="1">
            <x v="1"/>
          </reference>
          <reference field="5" count="1" selected="0">
            <x v="29"/>
          </reference>
        </references>
      </pivotArea>
    </format>
    <format dxfId="4387">
      <pivotArea dataOnly="0" labelOnly="1" outline="0" fieldPosition="0">
        <references count="2">
          <reference field="4" count="1">
            <x v="0"/>
          </reference>
          <reference field="5" count="1" selected="0">
            <x v="30"/>
          </reference>
        </references>
      </pivotArea>
    </format>
    <format dxfId="4386">
      <pivotArea dataOnly="0" labelOnly="1" outline="0" fieldPosition="0">
        <references count="2">
          <reference field="4" count="1">
            <x v="1"/>
          </reference>
          <reference field="5" count="1" selected="0">
            <x v="35"/>
          </reference>
        </references>
      </pivotArea>
    </format>
    <format dxfId="4385">
      <pivotArea dataOnly="0" labelOnly="1" outline="0" fieldPosition="0">
        <references count="2">
          <reference field="4" count="1">
            <x v="0"/>
          </reference>
          <reference field="5" count="1" selected="0">
            <x v="36"/>
          </reference>
        </references>
      </pivotArea>
    </format>
    <format dxfId="4384">
      <pivotArea dataOnly="0" labelOnly="1" outline="0" fieldPosition="0">
        <references count="2">
          <reference field="4" count="1">
            <x v="1"/>
          </reference>
          <reference field="5" count="1" selected="0">
            <x v="38"/>
          </reference>
        </references>
      </pivotArea>
    </format>
    <format dxfId="4383">
      <pivotArea dataOnly="0" labelOnly="1" outline="0" fieldPosition="0">
        <references count="2">
          <reference field="4" count="1">
            <x v="0"/>
          </reference>
          <reference field="5" count="1" selected="0">
            <x v="40"/>
          </reference>
        </references>
      </pivotArea>
    </format>
    <format dxfId="4382">
      <pivotArea dataOnly="0" labelOnly="1" outline="0" fieldPosition="0">
        <references count="2">
          <reference field="4" count="1">
            <x v="1"/>
          </reference>
          <reference field="5" count="1" selected="0">
            <x v="49"/>
          </reference>
        </references>
      </pivotArea>
    </format>
    <format dxfId="4381">
      <pivotArea dataOnly="0" labelOnly="1" outline="0" fieldPosition="0">
        <references count="2">
          <reference field="4" count="1">
            <x v="0"/>
          </reference>
          <reference field="5" count="1" selected="0">
            <x v="50"/>
          </reference>
        </references>
      </pivotArea>
    </format>
    <format dxfId="4380">
      <pivotArea dataOnly="0" labelOnly="1" outline="0" fieldPosition="0">
        <references count="2">
          <reference field="4" count="1">
            <x v="1"/>
          </reference>
          <reference field="5" count="1" selected="0">
            <x v="51"/>
          </reference>
        </references>
      </pivotArea>
    </format>
    <format dxfId="4379">
      <pivotArea dataOnly="0" labelOnly="1" outline="0" fieldPosition="0">
        <references count="2">
          <reference field="4" count="1">
            <x v="0"/>
          </reference>
          <reference field="5" count="1" selected="0">
            <x v="54"/>
          </reference>
        </references>
      </pivotArea>
    </format>
    <format dxfId="4378">
      <pivotArea dataOnly="0" labelOnly="1" outline="0" fieldPosition="0">
        <references count="2">
          <reference field="4" count="1">
            <x v="1"/>
          </reference>
          <reference field="5" count="1" selected="0">
            <x v="60"/>
          </reference>
        </references>
      </pivotArea>
    </format>
    <format dxfId="4377">
      <pivotArea dataOnly="0" labelOnly="1" outline="0" fieldPosition="0">
        <references count="2">
          <reference field="4" count="1">
            <x v="0"/>
          </reference>
          <reference field="5" count="1" selected="0">
            <x v="61"/>
          </reference>
        </references>
      </pivotArea>
    </format>
  </formats>
  <conditionalFormats count="4">
    <conditionalFormat priority="12">
      <pivotAreas count="1">
        <pivotArea type="data" outline="0" collapsedLevelsAreSubtotals="1" fieldPosition="0">
          <references count="1">
            <reference field="4294967294" count="1" selected="0">
              <x v="1"/>
            </reference>
          </references>
        </pivotArea>
      </pivotAreas>
    </conditionalFormat>
    <conditionalFormat priority="13">
      <pivotAreas count="1">
        <pivotArea type="data" outline="0" collapsedLevelsAreSubtotals="1" fieldPosition="0">
          <references count="1">
            <reference field="4294967294" count="1" selected="0">
              <x v="1"/>
            </reference>
          </references>
        </pivotArea>
      </pivotAreas>
    </conditionalFormat>
    <conditionalFormat priority="14">
      <pivotAreas count="1">
        <pivotArea type="data" outline="0" collapsedLevelsAreSubtotals="1" fieldPosition="0">
          <references count="1">
            <reference field="4294967294" count="1" selected="0">
              <x v="1"/>
            </reference>
          </references>
        </pivotArea>
      </pivotAreas>
    </conditionalFormat>
    <conditionalFormat priority="15">
      <pivotAreas count="1">
        <pivotArea type="data" outline="0" collapsedLevelsAreSubtotals="1" fieldPosition="0">
          <references count="1">
            <reference field="4294967294" count="1" selected="0">
              <x v="1"/>
            </reference>
          </references>
        </pivotArea>
      </pivotAreas>
    </conditionalFormat>
  </conditional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7"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51:X62" firstHeaderRow="1" firstDataRow="2" firstDataCol="1"/>
  <pivotFields count="52">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51"/>
  </colFields>
  <colItems count="6">
    <i>
      <x/>
    </i>
    <i>
      <x v="1"/>
    </i>
    <i>
      <x v="3"/>
    </i>
    <i>
      <x v="4"/>
    </i>
    <i>
      <x v="5"/>
    </i>
    <i t="grand">
      <x/>
    </i>
  </colItems>
  <dataFields count="1">
    <dataField name="Cuenta de DESEMPEÑO FINAL 1erTRIMESTRE" fld="51" subtotal="count" baseField="0" baseItem="0"/>
  </dataFields>
  <formats count="29">
    <format dxfId="4320">
      <pivotArea outline="0" collapsedLevelsAreSubtotals="1" fieldPosition="0"/>
    </format>
    <format dxfId="4321">
      <pivotArea outline="0" collapsedLevelsAreSubtotals="1" fieldPosition="0"/>
    </format>
    <format dxfId="4322">
      <pivotArea outline="0" fieldPosition="0">
        <references count="1">
          <reference field="4294967294" count="1">
            <x v="0"/>
          </reference>
        </references>
      </pivotArea>
    </format>
    <format dxfId="4323">
      <pivotArea outline="0" fieldPosition="0">
        <references count="1">
          <reference field="4294967294" count="1">
            <x v="0"/>
          </reference>
        </references>
      </pivotArea>
    </format>
    <format dxfId="4324">
      <pivotArea outline="0" collapsedLevelsAreSubtotals="1" fieldPosition="0"/>
    </format>
    <format dxfId="4325">
      <pivotArea field="1" type="button" dataOnly="0" labelOnly="1" outline="0"/>
    </format>
    <format dxfId="4326">
      <pivotArea dataOnly="0" labelOnly="1" grandRow="1" outline="0" fieldPosition="0"/>
    </format>
    <format dxfId="4327">
      <pivotArea dataOnly="0" labelOnly="1" fieldPosition="0">
        <references count="1">
          <reference field="51" count="0"/>
        </references>
      </pivotArea>
    </format>
    <format dxfId="4328">
      <pivotArea dataOnly="0" labelOnly="1" grandCol="1" outline="0" fieldPosition="0"/>
    </format>
    <format dxfId="4329">
      <pivotArea outline="0" collapsedLevelsAreSubtotals="1" fieldPosition="0"/>
    </format>
    <format dxfId="4330">
      <pivotArea dataOnly="0" labelOnly="1" fieldPosition="0">
        <references count="1">
          <reference field="51" count="0"/>
        </references>
      </pivotArea>
    </format>
    <format dxfId="4331">
      <pivotArea dataOnly="0" labelOnly="1" grandCol="1" outline="0" fieldPosition="0"/>
    </format>
    <format dxfId="4332">
      <pivotArea field="1" type="button" dataOnly="0" labelOnly="1" outline="0"/>
    </format>
    <format dxfId="4333">
      <pivotArea outline="0" collapsedLevelsAreSubtotals="1" fieldPosition="0"/>
    </format>
    <format dxfId="4334">
      <pivotArea field="1" type="button" dataOnly="0" labelOnly="1" outline="0"/>
    </format>
    <format dxfId="4335">
      <pivotArea dataOnly="0" labelOnly="1" fieldPosition="0">
        <references count="1">
          <reference field="51" count="0"/>
        </references>
      </pivotArea>
    </format>
    <format dxfId="4336">
      <pivotArea field="3" type="button" dataOnly="0" labelOnly="1" outline="0" axis="axisRow" fieldPosition="0"/>
    </format>
    <format dxfId="4337">
      <pivotArea outline="0" fieldPosition="0">
        <references count="1">
          <reference field="4294967294" count="1">
            <x v="0"/>
          </reference>
        </references>
      </pivotArea>
    </format>
    <format dxfId="4338">
      <pivotArea outline="0" collapsedLevelsAreSubtotals="1" fieldPosition="0"/>
    </format>
    <format dxfId="4339">
      <pivotArea field="3" type="button" dataOnly="0" labelOnly="1" outline="0" axis="axisRow" fieldPosition="0"/>
    </format>
    <format dxfId="4340">
      <pivotArea dataOnly="0" labelOnly="1" fieldPosition="0">
        <references count="1">
          <reference field="3" count="0"/>
        </references>
      </pivotArea>
    </format>
    <format dxfId="4341">
      <pivotArea dataOnly="0" labelOnly="1" fieldPosition="0">
        <references count="1">
          <reference field="51" count="0"/>
        </references>
      </pivotArea>
    </format>
    <format dxfId="4342">
      <pivotArea dataOnly="0" labelOnly="1" grandRow="1" outline="0" fieldPosition="0"/>
    </format>
    <format dxfId="4343">
      <pivotArea outline="0" collapsedLevelsAreSubtotals="1" fieldPosition="0"/>
    </format>
    <format dxfId="4344">
      <pivotArea dataOnly="0" labelOnly="1" fieldPosition="0">
        <references count="1">
          <reference field="3" count="0"/>
        </references>
      </pivotArea>
    </format>
    <format dxfId="4345">
      <pivotArea outline="0" fieldPosition="0">
        <references count="1">
          <reference field="4294967294" count="1">
            <x v="0"/>
          </reference>
        </references>
      </pivotArea>
    </format>
    <format dxfId="4346">
      <pivotArea outline="0" collapsedLevelsAreSubtotals="1" fieldPosition="0"/>
    </format>
    <format dxfId="4347">
      <pivotArea outline="0" collapsedLevelsAreSubtotals="1" fieldPosition="0"/>
    </format>
    <format dxfId="4319">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51" count="1" selected="0">
            <x v="1"/>
          </reference>
        </references>
      </pivotArea>
    </chartFormat>
    <chartFormat chart="1" format="19" series="1">
      <pivotArea type="data" outline="0" fieldPosition="0">
        <references count="2">
          <reference field="4294967294" count="1" selected="0">
            <x v="0"/>
          </reference>
          <reference field="51" count="1" selected="0">
            <x v="0"/>
          </reference>
        </references>
      </pivotArea>
    </chartFormat>
    <chartFormat chart="1" format="20" series="1">
      <pivotArea type="data" outline="0" fieldPosition="0">
        <references count="2">
          <reference field="4294967294" count="1" selected="0">
            <x v="0"/>
          </reference>
          <reference field="51" count="1" selected="0">
            <x v="2"/>
          </reference>
        </references>
      </pivotArea>
    </chartFormat>
    <chartFormat chart="1" format="21" series="1">
      <pivotArea type="data" outline="0" fieldPosition="0">
        <references count="2">
          <reference field="4294967294" count="1" selected="0">
            <x v="0"/>
          </reference>
          <reference field="51" count="1" selected="0">
            <x v="4"/>
          </reference>
        </references>
      </pivotArea>
    </chartFormat>
    <chartFormat chart="1" format="22" series="1">
      <pivotArea type="data" outline="0" fieldPosition="0">
        <references count="2">
          <reference field="4294967294" count="1" selected="0">
            <x v="0"/>
          </reference>
          <reference field="51" count="1" selected="0">
            <x v="5"/>
          </reference>
        </references>
      </pivotArea>
    </chartFormat>
    <chartFormat chart="1" format="23" series="1">
      <pivotArea type="data" outline="0" fieldPosition="0">
        <references count="2">
          <reference field="4294967294" count="1" selected="0">
            <x v="0"/>
          </reference>
          <reference field="51" count="1" selected="0">
            <x v="3"/>
          </reference>
        </references>
      </pivotArea>
    </chartFormat>
    <chartFormat chart="3" format="10" series="1">
      <pivotArea type="data" outline="0" fieldPosition="0">
        <references count="2">
          <reference field="4294967294" count="1" selected="0">
            <x v="0"/>
          </reference>
          <reference field="51" count="1" selected="0">
            <x v="1"/>
          </reference>
        </references>
      </pivotArea>
    </chartFormat>
    <chartFormat chart="3" format="11" series="1">
      <pivotArea type="data" outline="0" fieldPosition="0">
        <references count="2">
          <reference field="4294967294" count="1" selected="0">
            <x v="0"/>
          </reference>
          <reference field="51" count="1" selected="0">
            <x v="3"/>
          </reference>
        </references>
      </pivotArea>
    </chartFormat>
    <chartFormat chart="3" format="12" series="1">
      <pivotArea type="data" outline="0" fieldPosition="0">
        <references count="2">
          <reference field="4294967294" count="1" selected="0">
            <x v="0"/>
          </reference>
          <reference field="51" count="1" selected="0">
            <x v="4"/>
          </reference>
        </references>
      </pivotArea>
    </chartFormat>
    <chartFormat chart="3" format="13" series="1">
      <pivotArea type="data" outline="0" fieldPosition="0">
        <references count="2">
          <reference field="4294967294" count="1" selected="0">
            <x v="0"/>
          </reference>
          <reference field="51" count="1" selected="0">
            <x v="5"/>
          </reference>
        </references>
      </pivotArea>
    </chartFormat>
    <chartFormat chart="3" format="14" series="1">
      <pivotArea type="data" outline="0" fieldPosition="0">
        <references count="2">
          <reference field="4294967294" count="1" selected="0">
            <x v="0"/>
          </reference>
          <reference field="51" count="1" selected="0">
            <x v="0"/>
          </reference>
        </references>
      </pivotArea>
    </chartFormat>
    <chartFormat chart="5" format="30" series="1">
      <pivotArea type="data" outline="0" fieldPosition="0">
        <references count="2">
          <reference field="4294967294" count="1" selected="0">
            <x v="0"/>
          </reference>
          <reference field="51" count="1" selected="0">
            <x v="0"/>
          </reference>
        </references>
      </pivotArea>
    </chartFormat>
    <chartFormat chart="5" format="31" series="1">
      <pivotArea type="data" outline="0" fieldPosition="0">
        <references count="2">
          <reference field="4294967294" count="1" selected="0">
            <x v="0"/>
          </reference>
          <reference field="51" count="1" selected="0">
            <x v="1"/>
          </reference>
        </references>
      </pivotArea>
    </chartFormat>
    <chartFormat chart="5" format="32" series="1">
      <pivotArea type="data" outline="0" fieldPosition="0">
        <references count="2">
          <reference field="4294967294" count="1" selected="0">
            <x v="0"/>
          </reference>
          <reference field="51" count="1" selected="0">
            <x v="3"/>
          </reference>
        </references>
      </pivotArea>
    </chartFormat>
    <chartFormat chart="5" format="33" series="1">
      <pivotArea type="data" outline="0" fieldPosition="0">
        <references count="2">
          <reference field="4294967294" count="1" selected="0">
            <x v="0"/>
          </reference>
          <reference field="51" count="1" selected="0">
            <x v="4"/>
          </reference>
        </references>
      </pivotArea>
    </chartFormat>
    <chartFormat chart="5" format="34" series="1">
      <pivotArea type="data" outline="0" fieldPosition="0">
        <references count="2">
          <reference field="4294967294" count="1" selected="0">
            <x v="0"/>
          </reference>
          <reference field="51"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4"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A53:G64" firstHeaderRow="1" firstDataRow="2" firstDataCol="1"/>
  <pivotFields count="52">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51"/>
  </colFields>
  <colItems count="6">
    <i>
      <x/>
    </i>
    <i>
      <x v="1"/>
    </i>
    <i>
      <x v="3"/>
    </i>
    <i>
      <x v="4"/>
    </i>
    <i>
      <x v="5"/>
    </i>
    <i t="grand">
      <x/>
    </i>
  </colItems>
  <dataFields count="1">
    <dataField name="Cuenta de DESEMPEÑO FINAL 1erTRIMESTRE" fld="51" subtotal="count" baseField="0" baseItem="0"/>
  </dataFields>
  <formats count="29">
    <format dxfId="4440">
      <pivotArea outline="0" collapsedLevelsAreSubtotals="1" fieldPosition="0"/>
    </format>
    <format dxfId="4439">
      <pivotArea outline="0" collapsedLevelsAreSubtotals="1" fieldPosition="0"/>
    </format>
    <format dxfId="4438">
      <pivotArea outline="0" fieldPosition="0">
        <references count="1">
          <reference field="4294967294" count="1">
            <x v="0"/>
          </reference>
        </references>
      </pivotArea>
    </format>
    <format dxfId="4437">
      <pivotArea outline="0" fieldPosition="0">
        <references count="1">
          <reference field="4294967294" count="1">
            <x v="0"/>
          </reference>
        </references>
      </pivotArea>
    </format>
    <format dxfId="4436">
      <pivotArea outline="0" collapsedLevelsAreSubtotals="1" fieldPosition="0"/>
    </format>
    <format dxfId="4435">
      <pivotArea field="1" type="button" dataOnly="0" labelOnly="1" outline="0"/>
    </format>
    <format dxfId="4434">
      <pivotArea dataOnly="0" labelOnly="1" grandRow="1" outline="0" fieldPosition="0"/>
    </format>
    <format dxfId="4433">
      <pivotArea dataOnly="0" labelOnly="1" fieldPosition="0">
        <references count="1">
          <reference field="51" count="0"/>
        </references>
      </pivotArea>
    </format>
    <format dxfId="4432">
      <pivotArea dataOnly="0" labelOnly="1" grandCol="1" outline="0" fieldPosition="0"/>
    </format>
    <format dxfId="4431">
      <pivotArea outline="0" collapsedLevelsAreSubtotals="1" fieldPosition="0"/>
    </format>
    <format dxfId="4430">
      <pivotArea dataOnly="0" labelOnly="1" fieldPosition="0">
        <references count="1">
          <reference field="51" count="0"/>
        </references>
      </pivotArea>
    </format>
    <format dxfId="4429">
      <pivotArea dataOnly="0" labelOnly="1" grandCol="1" outline="0" fieldPosition="0"/>
    </format>
    <format dxfId="4428">
      <pivotArea field="1" type="button" dataOnly="0" labelOnly="1" outline="0"/>
    </format>
    <format dxfId="4427">
      <pivotArea outline="0" collapsedLevelsAreSubtotals="1" fieldPosition="0"/>
    </format>
    <format dxfId="4426">
      <pivotArea field="1" type="button" dataOnly="0" labelOnly="1" outline="0"/>
    </format>
    <format dxfId="4425">
      <pivotArea dataOnly="0" labelOnly="1" fieldPosition="0">
        <references count="1">
          <reference field="51" count="0"/>
        </references>
      </pivotArea>
    </format>
    <format dxfId="4424">
      <pivotArea field="3" type="button" dataOnly="0" labelOnly="1" outline="0" axis="axisRow" fieldPosition="0"/>
    </format>
    <format dxfId="4423">
      <pivotArea outline="0" fieldPosition="0">
        <references count="1">
          <reference field="4294967294" count="1">
            <x v="0"/>
          </reference>
        </references>
      </pivotArea>
    </format>
    <format dxfId="4422">
      <pivotArea outline="0" collapsedLevelsAreSubtotals="1" fieldPosition="0"/>
    </format>
    <format dxfId="4421">
      <pivotArea field="3" type="button" dataOnly="0" labelOnly="1" outline="0" axis="axisRow" fieldPosition="0"/>
    </format>
    <format dxfId="4420">
      <pivotArea dataOnly="0" labelOnly="1" fieldPosition="0">
        <references count="1">
          <reference field="3" count="0"/>
        </references>
      </pivotArea>
    </format>
    <format dxfId="4419">
      <pivotArea dataOnly="0" labelOnly="1" fieldPosition="0">
        <references count="1">
          <reference field="51" count="0"/>
        </references>
      </pivotArea>
    </format>
    <format dxfId="4418">
      <pivotArea dataOnly="0" labelOnly="1" grandRow="1" outline="0" fieldPosition="0"/>
    </format>
    <format dxfId="4417">
      <pivotArea outline="0" collapsedLevelsAreSubtotals="1" fieldPosition="0"/>
    </format>
    <format dxfId="4416">
      <pivotArea dataOnly="0" labelOnly="1" fieldPosition="0">
        <references count="1">
          <reference field="3" count="0"/>
        </references>
      </pivotArea>
    </format>
    <format dxfId="4415">
      <pivotArea outline="0" fieldPosition="0">
        <references count="1">
          <reference field="4294967294" count="1">
            <x v="0"/>
          </reference>
        </references>
      </pivotArea>
    </format>
    <format dxfId="4375">
      <pivotArea outline="0" collapsedLevelsAreSubtotals="1" fieldPosition="0"/>
    </format>
    <format dxfId="4374">
      <pivotArea outline="0" collapsedLevelsAreSubtotals="1" fieldPosition="0"/>
    </format>
    <format dxfId="4318">
      <pivotArea outline="0" fieldPosition="0">
        <references count="1">
          <reference field="4294967294" count="1">
            <x v="0"/>
          </reference>
        </references>
      </pivotArea>
    </format>
  </formats>
  <chartFormats count="17">
    <chartFormat chart="1" format="18" series="1">
      <pivotArea type="data" outline="0" fieldPosition="0">
        <references count="2">
          <reference field="4294967294" count="1" selected="0">
            <x v="0"/>
          </reference>
          <reference field="51" count="1" selected="0">
            <x v="1"/>
          </reference>
        </references>
      </pivotArea>
    </chartFormat>
    <chartFormat chart="1" format="19" series="1">
      <pivotArea type="data" outline="0" fieldPosition="0">
        <references count="2">
          <reference field="4294967294" count="1" selected="0">
            <x v="0"/>
          </reference>
          <reference field="51" count="1" selected="0">
            <x v="0"/>
          </reference>
        </references>
      </pivotArea>
    </chartFormat>
    <chartFormat chart="1" format="20" series="1">
      <pivotArea type="data" outline="0" fieldPosition="0">
        <references count="2">
          <reference field="4294967294" count="1" selected="0">
            <x v="0"/>
          </reference>
          <reference field="51" count="1" selected="0">
            <x v="2"/>
          </reference>
        </references>
      </pivotArea>
    </chartFormat>
    <chartFormat chart="1" format="21" series="1">
      <pivotArea type="data" outline="0" fieldPosition="0">
        <references count="2">
          <reference field="4294967294" count="1" selected="0">
            <x v="0"/>
          </reference>
          <reference field="51" count="1" selected="0">
            <x v="4"/>
          </reference>
        </references>
      </pivotArea>
    </chartFormat>
    <chartFormat chart="1" format="22" series="1">
      <pivotArea type="data" outline="0" fieldPosition="0">
        <references count="2">
          <reference field="4294967294" count="1" selected="0">
            <x v="0"/>
          </reference>
          <reference field="51" count="1" selected="0">
            <x v="5"/>
          </reference>
        </references>
      </pivotArea>
    </chartFormat>
    <chartFormat chart="1" format="23" series="1">
      <pivotArea type="data" outline="0" fieldPosition="0">
        <references count="2">
          <reference field="4294967294" count="1" selected="0">
            <x v="0"/>
          </reference>
          <reference field="51" count="1" selected="0">
            <x v="3"/>
          </reference>
        </references>
      </pivotArea>
    </chartFormat>
    <chartFormat chart="3" format="10" series="1">
      <pivotArea type="data" outline="0" fieldPosition="0">
        <references count="2">
          <reference field="4294967294" count="1" selected="0">
            <x v="0"/>
          </reference>
          <reference field="51" count="1" selected="0">
            <x v="1"/>
          </reference>
        </references>
      </pivotArea>
    </chartFormat>
    <chartFormat chart="3" format="11" series="1">
      <pivotArea type="data" outline="0" fieldPosition="0">
        <references count="2">
          <reference field="4294967294" count="1" selected="0">
            <x v="0"/>
          </reference>
          <reference field="51" count="1" selected="0">
            <x v="3"/>
          </reference>
        </references>
      </pivotArea>
    </chartFormat>
    <chartFormat chart="3" format="12" series="1">
      <pivotArea type="data" outline="0" fieldPosition="0">
        <references count="2">
          <reference field="4294967294" count="1" selected="0">
            <x v="0"/>
          </reference>
          <reference field="51" count="1" selected="0">
            <x v="4"/>
          </reference>
        </references>
      </pivotArea>
    </chartFormat>
    <chartFormat chart="3" format="13" series="1">
      <pivotArea type="data" outline="0" fieldPosition="0">
        <references count="2">
          <reference field="4294967294" count="1" selected="0">
            <x v="0"/>
          </reference>
          <reference field="51" count="1" selected="0">
            <x v="5"/>
          </reference>
        </references>
      </pivotArea>
    </chartFormat>
    <chartFormat chart="3" format="14" series="1">
      <pivotArea type="data" outline="0" fieldPosition="0">
        <references count="2">
          <reference field="4294967294" count="1" selected="0">
            <x v="0"/>
          </reference>
          <reference field="51" count="1" selected="0">
            <x v="0"/>
          </reference>
        </references>
      </pivotArea>
    </chartFormat>
    <chartFormat chart="3" format="15" series="1">
      <pivotArea type="data" outline="0" fieldPosition="0">
        <references count="1">
          <reference field="4294967294" count="1" selected="0">
            <x v="0"/>
          </reference>
        </references>
      </pivotArea>
    </chartFormat>
    <chartFormat chart="5" format="41" series="1">
      <pivotArea type="data" outline="0" fieldPosition="0">
        <references count="2">
          <reference field="4294967294" count="1" selected="0">
            <x v="0"/>
          </reference>
          <reference field="51" count="1" selected="0">
            <x v="1"/>
          </reference>
        </references>
      </pivotArea>
    </chartFormat>
    <chartFormat chart="5" format="42" series="1">
      <pivotArea type="data" outline="0" fieldPosition="0">
        <references count="2">
          <reference field="4294967294" count="1" selected="0">
            <x v="0"/>
          </reference>
          <reference field="51" count="1" selected="0">
            <x v="3"/>
          </reference>
        </references>
      </pivotArea>
    </chartFormat>
    <chartFormat chart="5" format="43" series="1">
      <pivotArea type="data" outline="0" fieldPosition="0">
        <references count="2">
          <reference field="4294967294" count="1" selected="0">
            <x v="0"/>
          </reference>
          <reference field="51" count="1" selected="0">
            <x v="4"/>
          </reference>
        </references>
      </pivotArea>
    </chartFormat>
    <chartFormat chart="5" format="44" series="1">
      <pivotArea type="data" outline="0" fieldPosition="0">
        <references count="2">
          <reference field="4294967294" count="1" selected="0">
            <x v="0"/>
          </reference>
          <reference field="51" count="1" selected="0">
            <x v="5"/>
          </reference>
        </references>
      </pivotArea>
    </chartFormat>
    <chartFormat chart="5" format="45" series="1">
      <pivotArea type="data" outline="0" fieldPosition="0">
        <references count="2">
          <reference field="4294967294" count="1" selected="0">
            <x v="0"/>
          </reference>
          <reference field="51"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6" cacheId="12"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149:E153" firstHeaderRow="0" firstDataRow="1" firstDataCol="3" rowPageCount="1" colPageCount="1"/>
  <pivotFields count="52">
    <pivotField compact="0" outline="0" showAll="0" defaultSubtotal="0"/>
    <pivotField compact="0" outline="0" showAll="0" defaultSubtotal="0"/>
    <pivotField compact="0" outline="0" showAll="0" defaultSubtotal="0"/>
    <pivotField axis="axisPage"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6">
        <item x="0"/>
        <item x="2"/>
        <item m="1" x="5"/>
        <item x="4"/>
        <item x="3"/>
        <item x="1"/>
      </items>
    </pivotField>
  </pivotFields>
  <rowFields count="3">
    <field x="5"/>
    <field x="4"/>
    <field x="51"/>
  </rowFields>
  <rowItems count="4">
    <i>
      <x/>
      <x/>
      <x v="4"/>
    </i>
    <i>
      <x v="17"/>
      <x/>
      <x/>
    </i>
    <i>
      <x v="23"/>
      <x/>
      <x/>
    </i>
    <i>
      <x v="60"/>
      <x v="1"/>
      <x v="4"/>
    </i>
  </rowItems>
  <colFields count="1">
    <field x="-2"/>
  </colFields>
  <colItems count="2">
    <i>
      <x/>
    </i>
    <i i="1">
      <x v="1"/>
    </i>
  </colItems>
  <pageFields count="1">
    <pageField fld="3" item="5" hier="-1"/>
  </pageFields>
  <dataFields count="2">
    <dataField name="Suma de Meta" fld="9" baseField="51" baseItem="4" numFmtId="9"/>
    <dataField name="Suma de RESULTADO 1er TRIMESTRE" fld="50" baseField="0" baseItem="0" numFmtId="9"/>
  </dataFields>
  <formats count="3">
    <format dxfId="4443">
      <pivotArea outline="0" collapsedLevelsAreSubtotals="1" fieldPosition="0">
        <references count="1">
          <reference field="4294967294" count="1" selected="0">
            <x v="1"/>
          </reference>
        </references>
      </pivotArea>
    </format>
    <format dxfId="4442">
      <pivotArea outline="0" collapsedLevelsAreSubtotals="1" fieldPosition="0">
        <references count="3">
          <reference field="4" count="1" selected="0">
            <x v="0"/>
          </reference>
          <reference field="5" count="1" selected="0">
            <x v="4"/>
          </reference>
          <reference field="51" count="1" selected="0">
            <x v="0"/>
          </reference>
        </references>
      </pivotArea>
    </format>
    <format dxfId="4441">
      <pivotArea outline="0" collapsedLevelsAreSubtotals="1" fieldPosition="0">
        <references count="1">
          <reference field="5" count="1" selected="0">
            <x v="60"/>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5" cacheId="12"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71:E133" firstHeaderRow="0" firstDataRow="1" firstDataCol="3" rowPageCount="1" colPageCount="1"/>
  <pivotFields count="52">
    <pivotField compact="0" outline="0" showAll="0" defaultSubtotal="0"/>
    <pivotField compact="0" outline="0" showAll="0" defaultSubtotal="0">
      <items count="4">
        <item x="3"/>
        <item x="2"/>
        <item x="1"/>
        <item x="0"/>
      </items>
    </pivotField>
    <pivotField compact="0" outline="0" showAll="0" defaultSubtotal="0"/>
    <pivotField axis="axisPage"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6">
        <item x="0"/>
        <item x="2"/>
        <item m="1" x="5"/>
        <item x="4"/>
        <item x="3"/>
        <item x="1"/>
      </items>
    </pivotField>
  </pivotFields>
  <rowFields count="3">
    <field x="5"/>
    <field x="4"/>
    <field x="51"/>
  </rowFields>
  <rowItems count="62">
    <i>
      <x/>
      <x/>
      <x v="4"/>
    </i>
    <i>
      <x v="1"/>
      <x/>
      <x/>
    </i>
    <i>
      <x v="2"/>
      <x/>
      <x v="5"/>
    </i>
    <i>
      <x v="3"/>
      <x/>
      <x/>
    </i>
    <i>
      <x v="4"/>
      <x/>
      <x/>
    </i>
    <i>
      <x v="5"/>
      <x v="1"/>
      <x v="4"/>
    </i>
    <i>
      <x v="6"/>
      <x v="1"/>
      <x v="3"/>
    </i>
    <i>
      <x v="7"/>
      <x/>
      <x/>
    </i>
    <i>
      <x v="8"/>
      <x/>
      <x/>
    </i>
    <i>
      <x v="9"/>
      <x v="1"/>
      <x v="5"/>
    </i>
    <i>
      <x v="10"/>
      <x v="1"/>
      <x v="3"/>
    </i>
    <i>
      <x v="11"/>
      <x/>
      <x/>
    </i>
    <i>
      <x v="12"/>
      <x/>
      <x v="5"/>
    </i>
    <i>
      <x v="13"/>
      <x/>
      <x v="1"/>
    </i>
    <i>
      <x v="14"/>
      <x/>
      <x/>
    </i>
    <i>
      <x v="15"/>
      <x/>
      <x/>
    </i>
    <i>
      <x v="16"/>
      <x/>
      <x v="4"/>
    </i>
    <i>
      <x v="17"/>
      <x/>
      <x/>
    </i>
    <i>
      <x v="18"/>
      <x/>
      <x v="1"/>
    </i>
    <i>
      <x v="19"/>
      <x/>
      <x/>
    </i>
    <i>
      <x v="20"/>
      <x/>
      <x v="1"/>
    </i>
    <i>
      <x v="21"/>
      <x v="1"/>
      <x v="1"/>
    </i>
    <i>
      <x v="22"/>
      <x/>
      <x v="5"/>
    </i>
    <i>
      <x v="23"/>
      <x/>
      <x/>
    </i>
    <i>
      <x v="24"/>
      <x/>
      <x/>
    </i>
    <i>
      <x v="25"/>
      <x/>
      <x v="1"/>
    </i>
    <i>
      <x v="26"/>
      <x/>
      <x/>
    </i>
    <i>
      <x v="27"/>
      <x/>
      <x v="5"/>
    </i>
    <i>
      <x v="28"/>
      <x/>
      <x/>
    </i>
    <i>
      <x v="29"/>
      <x v="1"/>
      <x v="3"/>
    </i>
    <i>
      <x v="30"/>
      <x/>
      <x/>
    </i>
    <i>
      <x v="31"/>
      <x/>
      <x/>
    </i>
    <i>
      <x v="32"/>
      <x/>
      <x v="5"/>
    </i>
    <i>
      <x v="33"/>
      <x/>
      <x/>
    </i>
    <i>
      <x v="34"/>
      <x/>
      <x/>
    </i>
    <i>
      <x v="35"/>
      <x v="1"/>
      <x v="4"/>
    </i>
    <i>
      <x v="36"/>
      <x/>
      <x v="3"/>
    </i>
    <i>
      <x v="37"/>
      <x/>
      <x/>
    </i>
    <i>
      <x v="38"/>
      <x v="1"/>
      <x v="1"/>
    </i>
    <i>
      <x v="39"/>
      <x v="1"/>
      <x/>
    </i>
    <i>
      <x v="40"/>
      <x/>
      <x/>
    </i>
    <i>
      <x v="41"/>
      <x/>
      <x v="1"/>
    </i>
    <i>
      <x v="42"/>
      <x/>
      <x/>
    </i>
    <i>
      <x v="43"/>
      <x/>
      <x/>
    </i>
    <i>
      <x v="44"/>
      <x/>
      <x/>
    </i>
    <i>
      <x v="45"/>
      <x/>
      <x/>
    </i>
    <i>
      <x v="46"/>
      <x/>
      <x v="4"/>
    </i>
    <i>
      <x v="47"/>
      <x/>
      <x v="4"/>
    </i>
    <i>
      <x v="48"/>
      <x/>
      <x v="4"/>
    </i>
    <i>
      <x v="49"/>
      <x v="1"/>
      <x v="4"/>
    </i>
    <i>
      <x v="50"/>
      <x/>
      <x/>
    </i>
    <i>
      <x v="51"/>
      <x v="1"/>
      <x v="5"/>
    </i>
    <i>
      <x v="52"/>
      <x v="1"/>
      <x/>
    </i>
    <i>
      <x v="53"/>
      <x v="1"/>
      <x v="4"/>
    </i>
    <i>
      <x v="54"/>
      <x/>
      <x/>
    </i>
    <i>
      <x v="55"/>
      <x/>
      <x/>
    </i>
    <i>
      <x v="56"/>
      <x/>
      <x/>
    </i>
    <i>
      <x v="57"/>
      <x/>
      <x/>
    </i>
    <i>
      <x v="58"/>
      <x/>
      <x/>
    </i>
    <i>
      <x v="59"/>
      <x/>
      <x/>
    </i>
    <i>
      <x v="60"/>
      <x v="1"/>
      <x v="4"/>
    </i>
    <i>
      <x v="61"/>
      <x/>
      <x v="5"/>
    </i>
  </rowItems>
  <colFields count="1">
    <field x="-2"/>
  </colFields>
  <colItems count="2">
    <i>
      <x/>
    </i>
    <i i="1">
      <x v="1"/>
    </i>
  </colItems>
  <pageFields count="1">
    <pageField fld="3" hier="-1"/>
  </pageFields>
  <dataFields count="2">
    <dataField name="META 1ER TRIMESTRE" fld="9" baseField="51" baseItem="4"/>
    <dataField name="RESULTADO" fld="50" baseField="51" baseItem="4"/>
  </dataFields>
  <formats count="742">
    <format dxfId="5185">
      <pivotArea outline="0" collapsedLevelsAreSubtotals="1" fieldPosition="0"/>
    </format>
    <format dxfId="5184">
      <pivotArea outline="0" collapsedLevelsAreSubtotals="1" fieldPosition="0"/>
    </format>
    <format dxfId="5183">
      <pivotArea outline="0" collapsedLevelsAreSubtotals="1" fieldPosition="0"/>
    </format>
    <format dxfId="5182">
      <pivotArea field="1" type="button" dataOnly="0" labelOnly="1" outline="0"/>
    </format>
    <format dxfId="5181">
      <pivotArea dataOnly="0" labelOnly="1" grandRow="1" outline="0" fieldPosition="0"/>
    </format>
    <format dxfId="5180">
      <pivotArea dataOnly="0" labelOnly="1" grandCol="1" outline="0" fieldPosition="0"/>
    </format>
    <format dxfId="5179">
      <pivotArea outline="0" collapsedLevelsAreSubtotals="1" fieldPosition="0"/>
    </format>
    <format dxfId="5178">
      <pivotArea dataOnly="0" labelOnly="1" grandCol="1" outline="0" fieldPosition="0"/>
    </format>
    <format dxfId="5177">
      <pivotArea field="1" type="button" dataOnly="0" labelOnly="1" outline="0"/>
    </format>
    <format dxfId="5176">
      <pivotArea outline="0" collapsedLevelsAreSubtotals="1" fieldPosition="0"/>
    </format>
    <format dxfId="5175">
      <pivotArea field="1" type="button" dataOnly="0" labelOnly="1" outline="0"/>
    </format>
    <format dxfId="5174">
      <pivotArea field="3" type="button" dataOnly="0" labelOnly="1" outline="0" axis="axisPage" fieldPosition="0"/>
    </format>
    <format dxfId="5173">
      <pivotArea outline="0" collapsedLevelsAreSubtotals="1" fieldPosition="0"/>
    </format>
    <format dxfId="5172">
      <pivotArea field="3" type="button" dataOnly="0" labelOnly="1" outline="0" axis="axisPage" fieldPosition="0"/>
    </format>
    <format dxfId="5171">
      <pivotArea dataOnly="0" labelOnly="1" fieldPosition="0">
        <references count="1">
          <reference field="3" count="0"/>
        </references>
      </pivotArea>
    </format>
    <format dxfId="5170">
      <pivotArea dataOnly="0" labelOnly="1" grandRow="1" outline="0" fieldPosition="0"/>
    </format>
    <format dxfId="5169">
      <pivotArea outline="0" collapsedLevelsAreSubtotals="1" fieldPosition="0"/>
    </format>
    <format dxfId="5168">
      <pivotArea dataOnly="0" labelOnly="1" fieldPosition="0">
        <references count="1">
          <reference field="3" count="0"/>
        </references>
      </pivotArea>
    </format>
    <format dxfId="5167">
      <pivotArea dataOnly="0" labelOnly="1" grandRow="1" outline="0" fieldPosition="0"/>
    </format>
    <format dxfId="5166">
      <pivotArea dataOnly="0" labelOnly="1" grandRow="1" outline="0" fieldPosition="0"/>
    </format>
    <format dxfId="5165">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164">
      <pivotArea dataOnly="0" labelOnly="1" outline="0" fieldPosition="0">
        <references count="1">
          <reference field="5" count="12">
            <x v="50"/>
            <x v="51"/>
            <x v="52"/>
            <x v="53"/>
            <x v="54"/>
            <x v="55"/>
            <x v="56"/>
            <x v="57"/>
            <x v="58"/>
            <x v="59"/>
            <x v="60"/>
            <x v="61"/>
          </reference>
        </references>
      </pivotArea>
    </format>
    <format dxfId="5163">
      <pivotArea outline="0" collapsedLevelsAreSubtotals="1" fieldPosition="0"/>
    </format>
    <format dxfId="5162">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161">
      <pivotArea dataOnly="0" labelOnly="1" outline="0" fieldPosition="0">
        <references count="1">
          <reference field="5" count="12">
            <x v="50"/>
            <x v="51"/>
            <x v="52"/>
            <x v="53"/>
            <x v="54"/>
            <x v="55"/>
            <x v="56"/>
            <x v="57"/>
            <x v="58"/>
            <x v="59"/>
            <x v="60"/>
            <x v="61"/>
          </reference>
        </references>
      </pivotArea>
    </format>
    <format dxfId="5160">
      <pivotArea dataOnly="0" labelOnly="1" outline="0" fieldPosition="0">
        <references count="2">
          <reference field="4" count="1">
            <x v="0"/>
          </reference>
          <reference field="5" count="1" selected="0">
            <x v="0"/>
          </reference>
        </references>
      </pivotArea>
    </format>
    <format dxfId="5159">
      <pivotArea dataOnly="0" labelOnly="1" outline="0" fieldPosition="0">
        <references count="2">
          <reference field="4" count="1">
            <x v="1"/>
          </reference>
          <reference field="5" count="1" selected="0">
            <x v="5"/>
          </reference>
        </references>
      </pivotArea>
    </format>
    <format dxfId="5158">
      <pivotArea dataOnly="0" labelOnly="1" outline="0" fieldPosition="0">
        <references count="2">
          <reference field="4" count="1">
            <x v="0"/>
          </reference>
          <reference field="5" count="1" selected="0">
            <x v="7"/>
          </reference>
        </references>
      </pivotArea>
    </format>
    <format dxfId="5157">
      <pivotArea dataOnly="0" labelOnly="1" outline="0" fieldPosition="0">
        <references count="2">
          <reference field="4" count="1">
            <x v="1"/>
          </reference>
          <reference field="5" count="1" selected="0">
            <x v="9"/>
          </reference>
        </references>
      </pivotArea>
    </format>
    <format dxfId="5156">
      <pivotArea dataOnly="0" labelOnly="1" outline="0" fieldPosition="0">
        <references count="2">
          <reference field="4" count="1">
            <x v="0"/>
          </reference>
          <reference field="5" count="1" selected="0">
            <x v="11"/>
          </reference>
        </references>
      </pivotArea>
    </format>
    <format dxfId="5155">
      <pivotArea dataOnly="0" labelOnly="1" outline="0" fieldPosition="0">
        <references count="2">
          <reference field="4" count="1">
            <x v="1"/>
          </reference>
          <reference field="5" count="1" selected="0">
            <x v="21"/>
          </reference>
        </references>
      </pivotArea>
    </format>
    <format dxfId="5154">
      <pivotArea dataOnly="0" labelOnly="1" outline="0" fieldPosition="0">
        <references count="2">
          <reference field="4" count="1">
            <x v="0"/>
          </reference>
          <reference field="5" count="1" selected="0">
            <x v="22"/>
          </reference>
        </references>
      </pivotArea>
    </format>
    <format dxfId="5153">
      <pivotArea dataOnly="0" labelOnly="1" outline="0" fieldPosition="0">
        <references count="2">
          <reference field="4" count="1">
            <x v="1"/>
          </reference>
          <reference field="5" count="1" selected="0">
            <x v="29"/>
          </reference>
        </references>
      </pivotArea>
    </format>
    <format dxfId="5152">
      <pivotArea dataOnly="0" labelOnly="1" outline="0" fieldPosition="0">
        <references count="2">
          <reference field="4" count="1">
            <x v="0"/>
          </reference>
          <reference field="5" count="1" selected="0">
            <x v="30"/>
          </reference>
        </references>
      </pivotArea>
    </format>
    <format dxfId="5151">
      <pivotArea dataOnly="0" labelOnly="1" outline="0" fieldPosition="0">
        <references count="2">
          <reference field="4" count="1">
            <x v="1"/>
          </reference>
          <reference field="5" count="1" selected="0">
            <x v="35"/>
          </reference>
        </references>
      </pivotArea>
    </format>
    <format dxfId="5150">
      <pivotArea dataOnly="0" labelOnly="1" outline="0" fieldPosition="0">
        <references count="2">
          <reference field="4" count="1">
            <x v="0"/>
          </reference>
          <reference field="5" count="1" selected="0">
            <x v="36"/>
          </reference>
        </references>
      </pivotArea>
    </format>
    <format dxfId="5149">
      <pivotArea dataOnly="0" labelOnly="1" outline="0" fieldPosition="0">
        <references count="2">
          <reference field="4" count="1">
            <x v="1"/>
          </reference>
          <reference field="5" count="1" selected="0">
            <x v="38"/>
          </reference>
        </references>
      </pivotArea>
    </format>
    <format dxfId="5148">
      <pivotArea dataOnly="0" labelOnly="1" outline="0" fieldPosition="0">
        <references count="2">
          <reference field="4" count="1">
            <x v="0"/>
          </reference>
          <reference field="5" count="1" selected="0">
            <x v="40"/>
          </reference>
        </references>
      </pivotArea>
    </format>
    <format dxfId="5147">
      <pivotArea dataOnly="0" labelOnly="1" outline="0" fieldPosition="0">
        <references count="2">
          <reference field="4" count="1">
            <x v="1"/>
          </reference>
          <reference field="5" count="1" selected="0">
            <x v="49"/>
          </reference>
        </references>
      </pivotArea>
    </format>
    <format dxfId="5146">
      <pivotArea dataOnly="0" labelOnly="1" outline="0" fieldPosition="0">
        <references count="2">
          <reference field="4" count="1">
            <x v="0"/>
          </reference>
          <reference field="5" count="1" selected="0">
            <x v="50"/>
          </reference>
        </references>
      </pivotArea>
    </format>
    <format dxfId="5145">
      <pivotArea dataOnly="0" labelOnly="1" outline="0" fieldPosition="0">
        <references count="2">
          <reference field="4" count="1">
            <x v="1"/>
          </reference>
          <reference field="5" count="1" selected="0">
            <x v="51"/>
          </reference>
        </references>
      </pivotArea>
    </format>
    <format dxfId="5144">
      <pivotArea dataOnly="0" labelOnly="1" outline="0" fieldPosition="0">
        <references count="2">
          <reference field="4" count="1">
            <x v="0"/>
          </reference>
          <reference field="5" count="1" selected="0">
            <x v="54"/>
          </reference>
        </references>
      </pivotArea>
    </format>
    <format dxfId="5143">
      <pivotArea dataOnly="0" labelOnly="1" outline="0" fieldPosition="0">
        <references count="2">
          <reference field="4" count="1">
            <x v="1"/>
          </reference>
          <reference field="5" count="1" selected="0">
            <x v="60"/>
          </reference>
        </references>
      </pivotArea>
    </format>
    <format dxfId="5142">
      <pivotArea dataOnly="0" labelOnly="1" outline="0" fieldPosition="0">
        <references count="2">
          <reference field="4" count="1">
            <x v="0"/>
          </reference>
          <reference field="5" count="1" selected="0">
            <x v="61"/>
          </reference>
        </references>
      </pivotArea>
    </format>
    <format dxfId="5141">
      <pivotArea dataOnly="0" labelOnly="1" outline="0" fieldPosition="0">
        <references count="3">
          <reference field="4" count="1" selected="0">
            <x v="0"/>
          </reference>
          <reference field="5" count="1" selected="0">
            <x v="0"/>
          </reference>
          <reference field="51" count="1">
            <x v="4"/>
          </reference>
        </references>
      </pivotArea>
    </format>
    <format dxfId="5140">
      <pivotArea dataOnly="0" labelOnly="1" outline="0" fieldPosition="0">
        <references count="3">
          <reference field="4" count="1" selected="0">
            <x v="0"/>
          </reference>
          <reference field="5" count="1" selected="0">
            <x v="1"/>
          </reference>
          <reference field="51" count="1">
            <x v="0"/>
          </reference>
        </references>
      </pivotArea>
    </format>
    <format dxfId="5139">
      <pivotArea dataOnly="0" labelOnly="1" outline="0" fieldPosition="0">
        <references count="3">
          <reference field="4" count="1" selected="0">
            <x v="0"/>
          </reference>
          <reference field="5" count="1" selected="0">
            <x v="2"/>
          </reference>
          <reference field="51" count="1">
            <x v="5"/>
          </reference>
        </references>
      </pivotArea>
    </format>
    <format dxfId="5138">
      <pivotArea dataOnly="0" labelOnly="1" outline="0" fieldPosition="0">
        <references count="3">
          <reference field="4" count="1" selected="0">
            <x v="0"/>
          </reference>
          <reference field="5" count="1" selected="0">
            <x v="3"/>
          </reference>
          <reference field="51" count="1">
            <x v="0"/>
          </reference>
        </references>
      </pivotArea>
    </format>
    <format dxfId="5137">
      <pivotArea dataOnly="0" labelOnly="1" outline="0" fieldPosition="0">
        <references count="3">
          <reference field="4" count="1" selected="0">
            <x v="0"/>
          </reference>
          <reference field="5" count="1" selected="0">
            <x v="4"/>
          </reference>
          <reference field="51" count="1">
            <x v="0"/>
          </reference>
        </references>
      </pivotArea>
    </format>
    <format dxfId="5136">
      <pivotArea dataOnly="0" labelOnly="1" outline="0" fieldPosition="0">
        <references count="3">
          <reference field="4" count="1" selected="0">
            <x v="1"/>
          </reference>
          <reference field="5" count="1" selected="0">
            <x v="5"/>
          </reference>
          <reference field="51" count="1">
            <x v="4"/>
          </reference>
        </references>
      </pivotArea>
    </format>
    <format dxfId="5135">
      <pivotArea dataOnly="0" labelOnly="1" outline="0" fieldPosition="0">
        <references count="3">
          <reference field="4" count="1" selected="0">
            <x v="1"/>
          </reference>
          <reference field="5" count="1" selected="0">
            <x v="6"/>
          </reference>
          <reference field="51" count="1">
            <x v="3"/>
          </reference>
        </references>
      </pivotArea>
    </format>
    <format dxfId="5134">
      <pivotArea dataOnly="0" labelOnly="1" outline="0" fieldPosition="0">
        <references count="3">
          <reference field="4" count="1" selected="0">
            <x v="0"/>
          </reference>
          <reference field="5" count="1" selected="0">
            <x v="7"/>
          </reference>
          <reference field="51" count="1">
            <x v="0"/>
          </reference>
        </references>
      </pivotArea>
    </format>
    <format dxfId="5133">
      <pivotArea dataOnly="0" labelOnly="1" outline="0" fieldPosition="0">
        <references count="3">
          <reference field="4" count="1" selected="0">
            <x v="0"/>
          </reference>
          <reference field="5" count="1" selected="0">
            <x v="8"/>
          </reference>
          <reference field="51" count="1">
            <x v="0"/>
          </reference>
        </references>
      </pivotArea>
    </format>
    <format dxfId="5132">
      <pivotArea dataOnly="0" labelOnly="1" outline="0" fieldPosition="0">
        <references count="3">
          <reference field="4" count="1" selected="0">
            <x v="1"/>
          </reference>
          <reference field="5" count="1" selected="0">
            <x v="9"/>
          </reference>
          <reference field="51" count="1">
            <x v="5"/>
          </reference>
        </references>
      </pivotArea>
    </format>
    <format dxfId="5131">
      <pivotArea dataOnly="0" labelOnly="1" outline="0" fieldPosition="0">
        <references count="3">
          <reference field="4" count="1" selected="0">
            <x v="1"/>
          </reference>
          <reference field="5" count="1" selected="0">
            <x v="10"/>
          </reference>
          <reference field="51" count="1">
            <x v="3"/>
          </reference>
        </references>
      </pivotArea>
    </format>
    <format dxfId="5130">
      <pivotArea dataOnly="0" labelOnly="1" outline="0" fieldPosition="0">
        <references count="3">
          <reference field="4" count="1" selected="0">
            <x v="0"/>
          </reference>
          <reference field="5" count="1" selected="0">
            <x v="11"/>
          </reference>
          <reference field="51" count="1">
            <x v="0"/>
          </reference>
        </references>
      </pivotArea>
    </format>
    <format dxfId="5129">
      <pivotArea dataOnly="0" labelOnly="1" outline="0" fieldPosition="0">
        <references count="3">
          <reference field="4" count="1" selected="0">
            <x v="0"/>
          </reference>
          <reference field="5" count="1" selected="0">
            <x v="12"/>
          </reference>
          <reference field="51" count="1">
            <x v="5"/>
          </reference>
        </references>
      </pivotArea>
    </format>
    <format dxfId="5128">
      <pivotArea dataOnly="0" labelOnly="1" outline="0" fieldPosition="0">
        <references count="3">
          <reference field="4" count="1" selected="0">
            <x v="0"/>
          </reference>
          <reference field="5" count="1" selected="0">
            <x v="13"/>
          </reference>
          <reference field="51" count="1">
            <x v="1"/>
          </reference>
        </references>
      </pivotArea>
    </format>
    <format dxfId="5127">
      <pivotArea dataOnly="0" labelOnly="1" outline="0" fieldPosition="0">
        <references count="3">
          <reference field="4" count="1" selected="0">
            <x v="0"/>
          </reference>
          <reference field="5" count="1" selected="0">
            <x v="14"/>
          </reference>
          <reference field="51" count="1">
            <x v="0"/>
          </reference>
        </references>
      </pivotArea>
    </format>
    <format dxfId="5126">
      <pivotArea dataOnly="0" labelOnly="1" outline="0" fieldPosition="0">
        <references count="3">
          <reference field="4" count="1" selected="0">
            <x v="0"/>
          </reference>
          <reference field="5" count="1" selected="0">
            <x v="15"/>
          </reference>
          <reference field="51" count="1">
            <x v="0"/>
          </reference>
        </references>
      </pivotArea>
    </format>
    <format dxfId="5125">
      <pivotArea dataOnly="0" labelOnly="1" outline="0" fieldPosition="0">
        <references count="3">
          <reference field="4" count="1" selected="0">
            <x v="0"/>
          </reference>
          <reference field="5" count="1" selected="0">
            <x v="16"/>
          </reference>
          <reference field="51" count="1">
            <x v="4"/>
          </reference>
        </references>
      </pivotArea>
    </format>
    <format dxfId="5124">
      <pivotArea dataOnly="0" labelOnly="1" outline="0" fieldPosition="0">
        <references count="3">
          <reference field="4" count="1" selected="0">
            <x v="0"/>
          </reference>
          <reference field="5" count="1" selected="0">
            <x v="17"/>
          </reference>
          <reference field="51" count="1">
            <x v="0"/>
          </reference>
        </references>
      </pivotArea>
    </format>
    <format dxfId="5123">
      <pivotArea dataOnly="0" labelOnly="1" outline="0" fieldPosition="0">
        <references count="3">
          <reference field="4" count="1" selected="0">
            <x v="0"/>
          </reference>
          <reference field="5" count="1" selected="0">
            <x v="18"/>
          </reference>
          <reference field="51" count="1">
            <x v="1"/>
          </reference>
        </references>
      </pivotArea>
    </format>
    <format dxfId="5122">
      <pivotArea dataOnly="0" labelOnly="1" outline="0" fieldPosition="0">
        <references count="3">
          <reference field="4" count="1" selected="0">
            <x v="0"/>
          </reference>
          <reference field="5" count="1" selected="0">
            <x v="19"/>
          </reference>
          <reference field="51" count="1">
            <x v="0"/>
          </reference>
        </references>
      </pivotArea>
    </format>
    <format dxfId="5121">
      <pivotArea dataOnly="0" labelOnly="1" outline="0" fieldPosition="0">
        <references count="3">
          <reference field="4" count="1" selected="0">
            <x v="0"/>
          </reference>
          <reference field="5" count="1" selected="0">
            <x v="20"/>
          </reference>
          <reference field="51" count="1">
            <x v="1"/>
          </reference>
        </references>
      </pivotArea>
    </format>
    <format dxfId="5120">
      <pivotArea dataOnly="0" labelOnly="1" outline="0" fieldPosition="0">
        <references count="3">
          <reference field="4" count="1" selected="0">
            <x v="1"/>
          </reference>
          <reference field="5" count="1" selected="0">
            <x v="21"/>
          </reference>
          <reference field="51" count="1">
            <x v="1"/>
          </reference>
        </references>
      </pivotArea>
    </format>
    <format dxfId="5119">
      <pivotArea dataOnly="0" labelOnly="1" outline="0" fieldPosition="0">
        <references count="3">
          <reference field="4" count="1" selected="0">
            <x v="0"/>
          </reference>
          <reference field="5" count="1" selected="0">
            <x v="22"/>
          </reference>
          <reference field="51" count="1">
            <x v="5"/>
          </reference>
        </references>
      </pivotArea>
    </format>
    <format dxfId="5118">
      <pivotArea dataOnly="0" labelOnly="1" outline="0" fieldPosition="0">
        <references count="3">
          <reference field="4" count="1" selected="0">
            <x v="0"/>
          </reference>
          <reference field="5" count="1" selected="0">
            <x v="23"/>
          </reference>
          <reference field="51" count="1">
            <x v="0"/>
          </reference>
        </references>
      </pivotArea>
    </format>
    <format dxfId="5117">
      <pivotArea dataOnly="0" labelOnly="1" outline="0" fieldPosition="0">
        <references count="3">
          <reference field="4" count="1" selected="0">
            <x v="0"/>
          </reference>
          <reference field="5" count="1" selected="0">
            <x v="24"/>
          </reference>
          <reference field="51" count="1">
            <x v="0"/>
          </reference>
        </references>
      </pivotArea>
    </format>
    <format dxfId="5116">
      <pivotArea dataOnly="0" labelOnly="1" outline="0" fieldPosition="0">
        <references count="3">
          <reference field="4" count="1" selected="0">
            <x v="0"/>
          </reference>
          <reference field="5" count="1" selected="0">
            <x v="25"/>
          </reference>
          <reference field="51" count="1">
            <x v="1"/>
          </reference>
        </references>
      </pivotArea>
    </format>
    <format dxfId="5115">
      <pivotArea dataOnly="0" labelOnly="1" outline="0" fieldPosition="0">
        <references count="3">
          <reference field="4" count="1" selected="0">
            <x v="0"/>
          </reference>
          <reference field="5" count="1" selected="0">
            <x v="26"/>
          </reference>
          <reference field="51" count="1">
            <x v="0"/>
          </reference>
        </references>
      </pivotArea>
    </format>
    <format dxfId="5114">
      <pivotArea dataOnly="0" labelOnly="1" outline="0" fieldPosition="0">
        <references count="3">
          <reference field="4" count="1" selected="0">
            <x v="0"/>
          </reference>
          <reference field="5" count="1" selected="0">
            <x v="27"/>
          </reference>
          <reference field="51" count="1">
            <x v="5"/>
          </reference>
        </references>
      </pivotArea>
    </format>
    <format dxfId="5113">
      <pivotArea dataOnly="0" labelOnly="1" outline="0" fieldPosition="0">
        <references count="3">
          <reference field="4" count="1" selected="0">
            <x v="0"/>
          </reference>
          <reference field="5" count="1" selected="0">
            <x v="28"/>
          </reference>
          <reference field="51" count="1">
            <x v="0"/>
          </reference>
        </references>
      </pivotArea>
    </format>
    <format dxfId="5112">
      <pivotArea dataOnly="0" labelOnly="1" outline="0" fieldPosition="0">
        <references count="3">
          <reference field="4" count="1" selected="0">
            <x v="1"/>
          </reference>
          <reference field="5" count="1" selected="0">
            <x v="29"/>
          </reference>
          <reference field="51" count="1">
            <x v="3"/>
          </reference>
        </references>
      </pivotArea>
    </format>
    <format dxfId="5111">
      <pivotArea dataOnly="0" labelOnly="1" outline="0" fieldPosition="0">
        <references count="3">
          <reference field="4" count="1" selected="0">
            <x v="0"/>
          </reference>
          <reference field="5" count="1" selected="0">
            <x v="30"/>
          </reference>
          <reference field="51" count="1">
            <x v="0"/>
          </reference>
        </references>
      </pivotArea>
    </format>
    <format dxfId="5110">
      <pivotArea dataOnly="0" labelOnly="1" outline="0" fieldPosition="0">
        <references count="3">
          <reference field="4" count="1" selected="0">
            <x v="0"/>
          </reference>
          <reference field="5" count="1" selected="0">
            <x v="31"/>
          </reference>
          <reference field="51" count="1">
            <x v="0"/>
          </reference>
        </references>
      </pivotArea>
    </format>
    <format dxfId="5109">
      <pivotArea dataOnly="0" labelOnly="1" outline="0" fieldPosition="0">
        <references count="3">
          <reference field="4" count="1" selected="0">
            <x v="0"/>
          </reference>
          <reference field="5" count="1" selected="0">
            <x v="32"/>
          </reference>
          <reference field="51" count="1">
            <x v="5"/>
          </reference>
        </references>
      </pivotArea>
    </format>
    <format dxfId="5108">
      <pivotArea dataOnly="0" labelOnly="1" outline="0" fieldPosition="0">
        <references count="3">
          <reference field="4" count="1" selected="0">
            <x v="0"/>
          </reference>
          <reference field="5" count="1" selected="0">
            <x v="33"/>
          </reference>
          <reference field="51" count="1">
            <x v="0"/>
          </reference>
        </references>
      </pivotArea>
    </format>
    <format dxfId="5107">
      <pivotArea dataOnly="0" labelOnly="1" outline="0" fieldPosition="0">
        <references count="3">
          <reference field="4" count="1" selected="0">
            <x v="0"/>
          </reference>
          <reference field="5" count="1" selected="0">
            <x v="34"/>
          </reference>
          <reference field="51" count="1">
            <x v="0"/>
          </reference>
        </references>
      </pivotArea>
    </format>
    <format dxfId="5106">
      <pivotArea dataOnly="0" labelOnly="1" outline="0" fieldPosition="0">
        <references count="3">
          <reference field="4" count="1" selected="0">
            <x v="1"/>
          </reference>
          <reference field="5" count="1" selected="0">
            <x v="35"/>
          </reference>
          <reference field="51" count="1">
            <x v="4"/>
          </reference>
        </references>
      </pivotArea>
    </format>
    <format dxfId="5105">
      <pivotArea dataOnly="0" labelOnly="1" outline="0" fieldPosition="0">
        <references count="3">
          <reference field="4" count="1" selected="0">
            <x v="0"/>
          </reference>
          <reference field="5" count="1" selected="0">
            <x v="36"/>
          </reference>
          <reference field="51" count="1">
            <x v="3"/>
          </reference>
        </references>
      </pivotArea>
    </format>
    <format dxfId="5104">
      <pivotArea dataOnly="0" labelOnly="1" outline="0" fieldPosition="0">
        <references count="3">
          <reference field="4" count="1" selected="0">
            <x v="0"/>
          </reference>
          <reference field="5" count="1" selected="0">
            <x v="37"/>
          </reference>
          <reference field="51" count="1">
            <x v="0"/>
          </reference>
        </references>
      </pivotArea>
    </format>
    <format dxfId="5103">
      <pivotArea dataOnly="0" labelOnly="1" outline="0" fieldPosition="0">
        <references count="3">
          <reference field="4" count="1" selected="0">
            <x v="1"/>
          </reference>
          <reference field="5" count="1" selected="0">
            <x v="38"/>
          </reference>
          <reference field="51" count="1">
            <x v="1"/>
          </reference>
        </references>
      </pivotArea>
    </format>
    <format dxfId="5102">
      <pivotArea dataOnly="0" labelOnly="1" outline="0" fieldPosition="0">
        <references count="3">
          <reference field="4" count="1" selected="0">
            <x v="1"/>
          </reference>
          <reference field="5" count="1" selected="0">
            <x v="39"/>
          </reference>
          <reference field="51" count="1">
            <x v="0"/>
          </reference>
        </references>
      </pivotArea>
    </format>
    <format dxfId="5101">
      <pivotArea dataOnly="0" labelOnly="1" outline="0" fieldPosition="0">
        <references count="3">
          <reference field="4" count="1" selected="0">
            <x v="0"/>
          </reference>
          <reference field="5" count="1" selected="0">
            <x v="40"/>
          </reference>
          <reference field="51" count="1">
            <x v="0"/>
          </reference>
        </references>
      </pivotArea>
    </format>
    <format dxfId="5100">
      <pivotArea dataOnly="0" labelOnly="1" outline="0" fieldPosition="0">
        <references count="3">
          <reference field="4" count="1" selected="0">
            <x v="0"/>
          </reference>
          <reference field="5" count="1" selected="0">
            <x v="41"/>
          </reference>
          <reference field="51" count="1">
            <x v="1"/>
          </reference>
        </references>
      </pivotArea>
    </format>
    <format dxfId="5099">
      <pivotArea dataOnly="0" labelOnly="1" outline="0" fieldPosition="0">
        <references count="3">
          <reference field="4" count="1" selected="0">
            <x v="0"/>
          </reference>
          <reference field="5" count="1" selected="0">
            <x v="42"/>
          </reference>
          <reference field="51" count="1">
            <x v="0"/>
          </reference>
        </references>
      </pivotArea>
    </format>
    <format dxfId="5098">
      <pivotArea dataOnly="0" labelOnly="1" outline="0" fieldPosition="0">
        <references count="3">
          <reference field="4" count="1" selected="0">
            <x v="0"/>
          </reference>
          <reference field="5" count="1" selected="0">
            <x v="43"/>
          </reference>
          <reference field="51" count="1">
            <x v="0"/>
          </reference>
        </references>
      </pivotArea>
    </format>
    <format dxfId="5097">
      <pivotArea dataOnly="0" labelOnly="1" outline="0" fieldPosition="0">
        <references count="3">
          <reference field="4" count="1" selected="0">
            <x v="0"/>
          </reference>
          <reference field="5" count="1" selected="0">
            <x v="44"/>
          </reference>
          <reference field="51" count="1">
            <x v="0"/>
          </reference>
        </references>
      </pivotArea>
    </format>
    <format dxfId="5096">
      <pivotArea dataOnly="0" labelOnly="1" outline="0" fieldPosition="0">
        <references count="3">
          <reference field="4" count="1" selected="0">
            <x v="0"/>
          </reference>
          <reference field="5" count="1" selected="0">
            <x v="45"/>
          </reference>
          <reference field="51" count="1">
            <x v="0"/>
          </reference>
        </references>
      </pivotArea>
    </format>
    <format dxfId="5095">
      <pivotArea dataOnly="0" labelOnly="1" outline="0" fieldPosition="0">
        <references count="3">
          <reference field="4" count="1" selected="0">
            <x v="0"/>
          </reference>
          <reference field="5" count="1" selected="0">
            <x v="46"/>
          </reference>
          <reference field="51" count="1">
            <x v="4"/>
          </reference>
        </references>
      </pivotArea>
    </format>
    <format dxfId="5094">
      <pivotArea dataOnly="0" labelOnly="1" outline="0" fieldPosition="0">
        <references count="3">
          <reference field="4" count="1" selected="0">
            <x v="0"/>
          </reference>
          <reference field="5" count="1" selected="0">
            <x v="47"/>
          </reference>
          <reference field="51" count="1">
            <x v="4"/>
          </reference>
        </references>
      </pivotArea>
    </format>
    <format dxfId="5093">
      <pivotArea dataOnly="0" labelOnly="1" outline="0" fieldPosition="0">
        <references count="3">
          <reference field="4" count="1" selected="0">
            <x v="0"/>
          </reference>
          <reference field="5" count="1" selected="0">
            <x v="48"/>
          </reference>
          <reference field="51" count="1">
            <x v="4"/>
          </reference>
        </references>
      </pivotArea>
    </format>
    <format dxfId="5092">
      <pivotArea dataOnly="0" labelOnly="1" outline="0" fieldPosition="0">
        <references count="3">
          <reference field="4" count="1" selected="0">
            <x v="1"/>
          </reference>
          <reference field="5" count="1" selected="0">
            <x v="49"/>
          </reference>
          <reference field="51" count="1">
            <x v="4"/>
          </reference>
        </references>
      </pivotArea>
    </format>
    <format dxfId="5091">
      <pivotArea dataOnly="0" labelOnly="1" outline="0" fieldPosition="0">
        <references count="3">
          <reference field="4" count="1" selected="0">
            <x v="0"/>
          </reference>
          <reference field="5" count="1" selected="0">
            <x v="50"/>
          </reference>
          <reference field="51" count="1">
            <x v="0"/>
          </reference>
        </references>
      </pivotArea>
    </format>
    <format dxfId="5090">
      <pivotArea dataOnly="0" labelOnly="1" outline="0" fieldPosition="0">
        <references count="3">
          <reference field="4" count="1" selected="0">
            <x v="1"/>
          </reference>
          <reference field="5" count="1" selected="0">
            <x v="51"/>
          </reference>
          <reference field="51" count="1">
            <x v="5"/>
          </reference>
        </references>
      </pivotArea>
    </format>
    <format dxfId="5089">
      <pivotArea dataOnly="0" labelOnly="1" outline="0" fieldPosition="0">
        <references count="3">
          <reference field="4" count="1" selected="0">
            <x v="1"/>
          </reference>
          <reference field="5" count="1" selected="0">
            <x v="52"/>
          </reference>
          <reference field="51" count="1">
            <x v="0"/>
          </reference>
        </references>
      </pivotArea>
    </format>
    <format dxfId="5088">
      <pivotArea dataOnly="0" labelOnly="1" outline="0" fieldPosition="0">
        <references count="3">
          <reference field="4" count="1" selected="0">
            <x v="1"/>
          </reference>
          <reference field="5" count="1" selected="0">
            <x v="53"/>
          </reference>
          <reference field="51" count="1">
            <x v="4"/>
          </reference>
        </references>
      </pivotArea>
    </format>
    <format dxfId="5087">
      <pivotArea dataOnly="0" labelOnly="1" outline="0" fieldPosition="0">
        <references count="3">
          <reference field="4" count="1" selected="0">
            <x v="0"/>
          </reference>
          <reference field="5" count="1" selected="0">
            <x v="54"/>
          </reference>
          <reference field="51" count="1">
            <x v="0"/>
          </reference>
        </references>
      </pivotArea>
    </format>
    <format dxfId="5086">
      <pivotArea dataOnly="0" labelOnly="1" outline="0" fieldPosition="0">
        <references count="3">
          <reference field="4" count="1" selected="0">
            <x v="0"/>
          </reference>
          <reference field="5" count="1" selected="0">
            <x v="55"/>
          </reference>
          <reference field="51" count="1">
            <x v="0"/>
          </reference>
        </references>
      </pivotArea>
    </format>
    <format dxfId="5085">
      <pivotArea dataOnly="0" labelOnly="1" outline="0" fieldPosition="0">
        <references count="3">
          <reference field="4" count="1" selected="0">
            <x v="0"/>
          </reference>
          <reference field="5" count="1" selected="0">
            <x v="56"/>
          </reference>
          <reference field="51" count="1">
            <x v="0"/>
          </reference>
        </references>
      </pivotArea>
    </format>
    <format dxfId="5084">
      <pivotArea dataOnly="0" labelOnly="1" outline="0" fieldPosition="0">
        <references count="3">
          <reference field="4" count="1" selected="0">
            <x v="0"/>
          </reference>
          <reference field="5" count="1" selected="0">
            <x v="57"/>
          </reference>
          <reference field="51" count="1">
            <x v="0"/>
          </reference>
        </references>
      </pivotArea>
    </format>
    <format dxfId="5083">
      <pivotArea dataOnly="0" labelOnly="1" outline="0" fieldPosition="0">
        <references count="3">
          <reference field="4" count="1" selected="0">
            <x v="0"/>
          </reference>
          <reference field="5" count="1" selected="0">
            <x v="58"/>
          </reference>
          <reference field="51" count="1">
            <x v="0"/>
          </reference>
        </references>
      </pivotArea>
    </format>
    <format dxfId="5082">
      <pivotArea dataOnly="0" labelOnly="1" outline="0" fieldPosition="0">
        <references count="3">
          <reference field="4" count="1" selected="0">
            <x v="0"/>
          </reference>
          <reference field="5" count="1" selected="0">
            <x v="59"/>
          </reference>
          <reference field="51" count="1">
            <x v="0"/>
          </reference>
        </references>
      </pivotArea>
    </format>
    <format dxfId="5081">
      <pivotArea dataOnly="0" labelOnly="1" outline="0" fieldPosition="0">
        <references count="3">
          <reference field="4" count="1" selected="0">
            <x v="1"/>
          </reference>
          <reference field="5" count="1" selected="0">
            <x v="60"/>
          </reference>
          <reference field="51" count="1">
            <x v="4"/>
          </reference>
        </references>
      </pivotArea>
    </format>
    <format dxfId="5080">
      <pivotArea dataOnly="0" labelOnly="1" outline="0" fieldPosition="0">
        <references count="3">
          <reference field="4" count="1" selected="0">
            <x v="0"/>
          </reference>
          <reference field="5" count="1" selected="0">
            <x v="61"/>
          </reference>
          <reference field="51" count="1">
            <x v="5"/>
          </reference>
        </references>
      </pivotArea>
    </format>
    <format dxfId="5079">
      <pivotArea outline="0" collapsedLevelsAreSubtotals="1" fieldPosition="0"/>
    </format>
    <format dxfId="5078">
      <pivotArea dataOnly="0" labelOnly="1" outline="0" fieldPosition="0">
        <references count="2">
          <reference field="4" count="1">
            <x v="0"/>
          </reference>
          <reference field="5" count="1" selected="0">
            <x v="0"/>
          </reference>
        </references>
      </pivotArea>
    </format>
    <format dxfId="5077">
      <pivotArea dataOnly="0" labelOnly="1" outline="0" fieldPosition="0">
        <references count="2">
          <reference field="4" count="1">
            <x v="1"/>
          </reference>
          <reference field="5" count="1" selected="0">
            <x v="5"/>
          </reference>
        </references>
      </pivotArea>
    </format>
    <format dxfId="5076">
      <pivotArea dataOnly="0" labelOnly="1" outline="0" fieldPosition="0">
        <references count="2">
          <reference field="4" count="1">
            <x v="0"/>
          </reference>
          <reference field="5" count="1" selected="0">
            <x v="7"/>
          </reference>
        </references>
      </pivotArea>
    </format>
    <format dxfId="5075">
      <pivotArea dataOnly="0" labelOnly="1" outline="0" fieldPosition="0">
        <references count="2">
          <reference field="4" count="1">
            <x v="1"/>
          </reference>
          <reference field="5" count="1" selected="0">
            <x v="9"/>
          </reference>
        </references>
      </pivotArea>
    </format>
    <format dxfId="5074">
      <pivotArea dataOnly="0" labelOnly="1" outline="0" fieldPosition="0">
        <references count="2">
          <reference field="4" count="1">
            <x v="0"/>
          </reference>
          <reference field="5" count="1" selected="0">
            <x v="11"/>
          </reference>
        </references>
      </pivotArea>
    </format>
    <format dxfId="5073">
      <pivotArea dataOnly="0" labelOnly="1" outline="0" fieldPosition="0">
        <references count="2">
          <reference field="4" count="1">
            <x v="1"/>
          </reference>
          <reference field="5" count="1" selected="0">
            <x v="21"/>
          </reference>
        </references>
      </pivotArea>
    </format>
    <format dxfId="5072">
      <pivotArea dataOnly="0" labelOnly="1" outline="0" fieldPosition="0">
        <references count="2">
          <reference field="4" count="1">
            <x v="0"/>
          </reference>
          <reference field="5" count="1" selected="0">
            <x v="22"/>
          </reference>
        </references>
      </pivotArea>
    </format>
    <format dxfId="5071">
      <pivotArea dataOnly="0" labelOnly="1" outline="0" fieldPosition="0">
        <references count="2">
          <reference field="4" count="1">
            <x v="1"/>
          </reference>
          <reference field="5" count="1" selected="0">
            <x v="29"/>
          </reference>
        </references>
      </pivotArea>
    </format>
    <format dxfId="5070">
      <pivotArea dataOnly="0" labelOnly="1" outline="0" fieldPosition="0">
        <references count="2">
          <reference field="4" count="1">
            <x v="0"/>
          </reference>
          <reference field="5" count="1" selected="0">
            <x v="30"/>
          </reference>
        </references>
      </pivotArea>
    </format>
    <format dxfId="5069">
      <pivotArea dataOnly="0" labelOnly="1" outline="0" fieldPosition="0">
        <references count="2">
          <reference field="4" count="1">
            <x v="1"/>
          </reference>
          <reference field="5" count="1" selected="0">
            <x v="35"/>
          </reference>
        </references>
      </pivotArea>
    </format>
    <format dxfId="5068">
      <pivotArea dataOnly="0" labelOnly="1" outline="0" fieldPosition="0">
        <references count="2">
          <reference field="4" count="1">
            <x v="0"/>
          </reference>
          <reference field="5" count="1" selected="0">
            <x v="36"/>
          </reference>
        </references>
      </pivotArea>
    </format>
    <format dxfId="5067">
      <pivotArea dataOnly="0" labelOnly="1" outline="0" fieldPosition="0">
        <references count="2">
          <reference field="4" count="1">
            <x v="1"/>
          </reference>
          <reference field="5" count="1" selected="0">
            <x v="38"/>
          </reference>
        </references>
      </pivotArea>
    </format>
    <format dxfId="5066">
      <pivotArea dataOnly="0" labelOnly="1" outline="0" fieldPosition="0">
        <references count="2">
          <reference field="4" count="1">
            <x v="0"/>
          </reference>
          <reference field="5" count="1" selected="0">
            <x v="40"/>
          </reference>
        </references>
      </pivotArea>
    </format>
    <format dxfId="5065">
      <pivotArea dataOnly="0" labelOnly="1" outline="0" fieldPosition="0">
        <references count="2">
          <reference field="4" count="1">
            <x v="1"/>
          </reference>
          <reference field="5" count="1" selected="0">
            <x v="49"/>
          </reference>
        </references>
      </pivotArea>
    </format>
    <format dxfId="5064">
      <pivotArea dataOnly="0" labelOnly="1" outline="0" fieldPosition="0">
        <references count="2">
          <reference field="4" count="1">
            <x v="0"/>
          </reference>
          <reference field="5" count="1" selected="0">
            <x v="50"/>
          </reference>
        </references>
      </pivotArea>
    </format>
    <format dxfId="5063">
      <pivotArea dataOnly="0" labelOnly="1" outline="0" fieldPosition="0">
        <references count="2">
          <reference field="4" count="1">
            <x v="1"/>
          </reference>
          <reference field="5" count="1" selected="0">
            <x v="51"/>
          </reference>
        </references>
      </pivotArea>
    </format>
    <format dxfId="5062">
      <pivotArea dataOnly="0" labelOnly="1" outline="0" fieldPosition="0">
        <references count="2">
          <reference field="4" count="1">
            <x v="0"/>
          </reference>
          <reference field="5" count="1" selected="0">
            <x v="54"/>
          </reference>
        </references>
      </pivotArea>
    </format>
    <format dxfId="5061">
      <pivotArea dataOnly="0" labelOnly="1" outline="0" fieldPosition="0">
        <references count="2">
          <reference field="4" count="1">
            <x v="1"/>
          </reference>
          <reference field="5" count="1" selected="0">
            <x v="60"/>
          </reference>
        </references>
      </pivotArea>
    </format>
    <format dxfId="5060">
      <pivotArea dataOnly="0" labelOnly="1" outline="0" fieldPosition="0">
        <references count="2">
          <reference field="4" count="1">
            <x v="0"/>
          </reference>
          <reference field="5" count="1" selected="0">
            <x v="61"/>
          </reference>
        </references>
      </pivotArea>
    </format>
    <format dxfId="5059">
      <pivotArea dataOnly="0" labelOnly="1" outline="0" fieldPosition="0">
        <references count="3">
          <reference field="4" count="1" selected="0">
            <x v="0"/>
          </reference>
          <reference field="5" count="1" selected="0">
            <x v="0"/>
          </reference>
          <reference field="51" count="1">
            <x v="4"/>
          </reference>
        </references>
      </pivotArea>
    </format>
    <format dxfId="5058">
      <pivotArea dataOnly="0" labelOnly="1" outline="0" fieldPosition="0">
        <references count="3">
          <reference field="4" count="1" selected="0">
            <x v="0"/>
          </reference>
          <reference field="5" count="1" selected="0">
            <x v="1"/>
          </reference>
          <reference field="51" count="1">
            <x v="0"/>
          </reference>
        </references>
      </pivotArea>
    </format>
    <format dxfId="5057">
      <pivotArea dataOnly="0" labelOnly="1" outline="0" fieldPosition="0">
        <references count="3">
          <reference field="4" count="1" selected="0">
            <x v="0"/>
          </reference>
          <reference field="5" count="1" selected="0">
            <x v="2"/>
          </reference>
          <reference field="51" count="1">
            <x v="5"/>
          </reference>
        </references>
      </pivotArea>
    </format>
    <format dxfId="5056">
      <pivotArea dataOnly="0" labelOnly="1" outline="0" fieldPosition="0">
        <references count="3">
          <reference field="4" count="1" selected="0">
            <x v="0"/>
          </reference>
          <reference field="5" count="1" selected="0">
            <x v="3"/>
          </reference>
          <reference field="51" count="1">
            <x v="0"/>
          </reference>
        </references>
      </pivotArea>
    </format>
    <format dxfId="5055">
      <pivotArea dataOnly="0" labelOnly="1" outline="0" fieldPosition="0">
        <references count="3">
          <reference field="4" count="1" selected="0">
            <x v="0"/>
          </reference>
          <reference field="5" count="1" selected="0">
            <x v="4"/>
          </reference>
          <reference field="51" count="1">
            <x v="0"/>
          </reference>
        </references>
      </pivotArea>
    </format>
    <format dxfId="5054">
      <pivotArea dataOnly="0" labelOnly="1" outline="0" fieldPosition="0">
        <references count="3">
          <reference field="4" count="1" selected="0">
            <x v="1"/>
          </reference>
          <reference field="5" count="1" selected="0">
            <x v="5"/>
          </reference>
          <reference field="51" count="1">
            <x v="4"/>
          </reference>
        </references>
      </pivotArea>
    </format>
    <format dxfId="5053">
      <pivotArea dataOnly="0" labelOnly="1" outline="0" fieldPosition="0">
        <references count="3">
          <reference field="4" count="1" selected="0">
            <x v="1"/>
          </reference>
          <reference field="5" count="1" selected="0">
            <x v="6"/>
          </reference>
          <reference field="51" count="1">
            <x v="3"/>
          </reference>
        </references>
      </pivotArea>
    </format>
    <format dxfId="5052">
      <pivotArea dataOnly="0" labelOnly="1" outline="0" fieldPosition="0">
        <references count="3">
          <reference field="4" count="1" selected="0">
            <x v="0"/>
          </reference>
          <reference field="5" count="1" selected="0">
            <x v="7"/>
          </reference>
          <reference field="51" count="1">
            <x v="0"/>
          </reference>
        </references>
      </pivotArea>
    </format>
    <format dxfId="5051">
      <pivotArea dataOnly="0" labelOnly="1" outline="0" fieldPosition="0">
        <references count="3">
          <reference field="4" count="1" selected="0">
            <x v="0"/>
          </reference>
          <reference field="5" count="1" selected="0">
            <x v="8"/>
          </reference>
          <reference field="51" count="1">
            <x v="0"/>
          </reference>
        </references>
      </pivotArea>
    </format>
    <format dxfId="5050">
      <pivotArea dataOnly="0" labelOnly="1" outline="0" fieldPosition="0">
        <references count="3">
          <reference field="4" count="1" selected="0">
            <x v="1"/>
          </reference>
          <reference field="5" count="1" selected="0">
            <x v="9"/>
          </reference>
          <reference field="51" count="1">
            <x v="5"/>
          </reference>
        </references>
      </pivotArea>
    </format>
    <format dxfId="5049">
      <pivotArea dataOnly="0" labelOnly="1" outline="0" fieldPosition="0">
        <references count="3">
          <reference field="4" count="1" selected="0">
            <x v="1"/>
          </reference>
          <reference field="5" count="1" selected="0">
            <x v="10"/>
          </reference>
          <reference field="51" count="1">
            <x v="3"/>
          </reference>
        </references>
      </pivotArea>
    </format>
    <format dxfId="5048">
      <pivotArea dataOnly="0" labelOnly="1" outline="0" fieldPosition="0">
        <references count="3">
          <reference field="4" count="1" selected="0">
            <x v="0"/>
          </reference>
          <reference field="5" count="1" selected="0">
            <x v="11"/>
          </reference>
          <reference field="51" count="1">
            <x v="0"/>
          </reference>
        </references>
      </pivotArea>
    </format>
    <format dxfId="5047">
      <pivotArea dataOnly="0" labelOnly="1" outline="0" fieldPosition="0">
        <references count="3">
          <reference field="4" count="1" selected="0">
            <x v="0"/>
          </reference>
          <reference field="5" count="1" selected="0">
            <x v="12"/>
          </reference>
          <reference field="51" count="1">
            <x v="5"/>
          </reference>
        </references>
      </pivotArea>
    </format>
    <format dxfId="5046">
      <pivotArea dataOnly="0" labelOnly="1" outline="0" fieldPosition="0">
        <references count="3">
          <reference field="4" count="1" selected="0">
            <x v="0"/>
          </reference>
          <reference field="5" count="1" selected="0">
            <x v="13"/>
          </reference>
          <reference field="51" count="1">
            <x v="1"/>
          </reference>
        </references>
      </pivotArea>
    </format>
    <format dxfId="5045">
      <pivotArea dataOnly="0" labelOnly="1" outline="0" fieldPosition="0">
        <references count="3">
          <reference field="4" count="1" selected="0">
            <x v="0"/>
          </reference>
          <reference field="5" count="1" selected="0">
            <x v="14"/>
          </reference>
          <reference field="51" count="1">
            <x v="0"/>
          </reference>
        </references>
      </pivotArea>
    </format>
    <format dxfId="5044">
      <pivotArea dataOnly="0" labelOnly="1" outline="0" fieldPosition="0">
        <references count="3">
          <reference field="4" count="1" selected="0">
            <x v="0"/>
          </reference>
          <reference field="5" count="1" selected="0">
            <x v="15"/>
          </reference>
          <reference field="51" count="1">
            <x v="0"/>
          </reference>
        </references>
      </pivotArea>
    </format>
    <format dxfId="5043">
      <pivotArea dataOnly="0" labelOnly="1" outline="0" fieldPosition="0">
        <references count="3">
          <reference field="4" count="1" selected="0">
            <x v="0"/>
          </reference>
          <reference field="5" count="1" selected="0">
            <x v="16"/>
          </reference>
          <reference field="51" count="1">
            <x v="4"/>
          </reference>
        </references>
      </pivotArea>
    </format>
    <format dxfId="5042">
      <pivotArea dataOnly="0" labelOnly="1" outline="0" fieldPosition="0">
        <references count="3">
          <reference field="4" count="1" selected="0">
            <x v="0"/>
          </reference>
          <reference field="5" count="1" selected="0">
            <x v="17"/>
          </reference>
          <reference field="51" count="1">
            <x v="0"/>
          </reference>
        </references>
      </pivotArea>
    </format>
    <format dxfId="5041">
      <pivotArea dataOnly="0" labelOnly="1" outline="0" fieldPosition="0">
        <references count="3">
          <reference field="4" count="1" selected="0">
            <x v="0"/>
          </reference>
          <reference field="5" count="1" selected="0">
            <x v="18"/>
          </reference>
          <reference field="51" count="1">
            <x v="1"/>
          </reference>
        </references>
      </pivotArea>
    </format>
    <format dxfId="5040">
      <pivotArea dataOnly="0" labelOnly="1" outline="0" fieldPosition="0">
        <references count="3">
          <reference field="4" count="1" selected="0">
            <x v="0"/>
          </reference>
          <reference field="5" count="1" selected="0">
            <x v="19"/>
          </reference>
          <reference field="51" count="1">
            <x v="0"/>
          </reference>
        </references>
      </pivotArea>
    </format>
    <format dxfId="5039">
      <pivotArea dataOnly="0" labelOnly="1" outline="0" fieldPosition="0">
        <references count="3">
          <reference field="4" count="1" selected="0">
            <x v="0"/>
          </reference>
          <reference field="5" count="1" selected="0">
            <x v="20"/>
          </reference>
          <reference field="51" count="1">
            <x v="1"/>
          </reference>
        </references>
      </pivotArea>
    </format>
    <format dxfId="5038">
      <pivotArea dataOnly="0" labelOnly="1" outline="0" fieldPosition="0">
        <references count="3">
          <reference field="4" count="1" selected="0">
            <x v="1"/>
          </reference>
          <reference field="5" count="1" selected="0">
            <x v="21"/>
          </reference>
          <reference field="51" count="1">
            <x v="1"/>
          </reference>
        </references>
      </pivotArea>
    </format>
    <format dxfId="5037">
      <pivotArea dataOnly="0" labelOnly="1" outline="0" fieldPosition="0">
        <references count="3">
          <reference field="4" count="1" selected="0">
            <x v="0"/>
          </reference>
          <reference field="5" count="1" selected="0">
            <x v="22"/>
          </reference>
          <reference field="51" count="1">
            <x v="5"/>
          </reference>
        </references>
      </pivotArea>
    </format>
    <format dxfId="5036">
      <pivotArea dataOnly="0" labelOnly="1" outline="0" fieldPosition="0">
        <references count="3">
          <reference field="4" count="1" selected="0">
            <x v="0"/>
          </reference>
          <reference field="5" count="1" selected="0">
            <x v="23"/>
          </reference>
          <reference field="51" count="1">
            <x v="0"/>
          </reference>
        </references>
      </pivotArea>
    </format>
    <format dxfId="5035">
      <pivotArea dataOnly="0" labelOnly="1" outline="0" fieldPosition="0">
        <references count="3">
          <reference field="4" count="1" selected="0">
            <x v="0"/>
          </reference>
          <reference field="5" count="1" selected="0">
            <x v="24"/>
          </reference>
          <reference field="51" count="1">
            <x v="0"/>
          </reference>
        </references>
      </pivotArea>
    </format>
    <format dxfId="5034">
      <pivotArea dataOnly="0" labelOnly="1" outline="0" fieldPosition="0">
        <references count="3">
          <reference field="4" count="1" selected="0">
            <x v="0"/>
          </reference>
          <reference field="5" count="1" selected="0">
            <x v="25"/>
          </reference>
          <reference field="51" count="1">
            <x v="1"/>
          </reference>
        </references>
      </pivotArea>
    </format>
    <format dxfId="5033">
      <pivotArea dataOnly="0" labelOnly="1" outline="0" fieldPosition="0">
        <references count="3">
          <reference field="4" count="1" selected="0">
            <x v="0"/>
          </reference>
          <reference field="5" count="1" selected="0">
            <x v="26"/>
          </reference>
          <reference field="51" count="1">
            <x v="0"/>
          </reference>
        </references>
      </pivotArea>
    </format>
    <format dxfId="5032">
      <pivotArea dataOnly="0" labelOnly="1" outline="0" fieldPosition="0">
        <references count="3">
          <reference field="4" count="1" selected="0">
            <x v="0"/>
          </reference>
          <reference field="5" count="1" selected="0">
            <x v="27"/>
          </reference>
          <reference field="51" count="1">
            <x v="5"/>
          </reference>
        </references>
      </pivotArea>
    </format>
    <format dxfId="5031">
      <pivotArea dataOnly="0" labelOnly="1" outline="0" fieldPosition="0">
        <references count="3">
          <reference field="4" count="1" selected="0">
            <x v="0"/>
          </reference>
          <reference field="5" count="1" selected="0">
            <x v="28"/>
          </reference>
          <reference field="51" count="1">
            <x v="0"/>
          </reference>
        </references>
      </pivotArea>
    </format>
    <format dxfId="5030">
      <pivotArea dataOnly="0" labelOnly="1" outline="0" fieldPosition="0">
        <references count="3">
          <reference field="4" count="1" selected="0">
            <x v="1"/>
          </reference>
          <reference field="5" count="1" selected="0">
            <x v="29"/>
          </reference>
          <reference field="51" count="1">
            <x v="3"/>
          </reference>
        </references>
      </pivotArea>
    </format>
    <format dxfId="5029">
      <pivotArea dataOnly="0" labelOnly="1" outline="0" fieldPosition="0">
        <references count="3">
          <reference field="4" count="1" selected="0">
            <x v="0"/>
          </reference>
          <reference field="5" count="1" selected="0">
            <x v="30"/>
          </reference>
          <reference field="51" count="1">
            <x v="0"/>
          </reference>
        </references>
      </pivotArea>
    </format>
    <format dxfId="5028">
      <pivotArea dataOnly="0" labelOnly="1" outline="0" fieldPosition="0">
        <references count="3">
          <reference field="4" count="1" selected="0">
            <x v="0"/>
          </reference>
          <reference field="5" count="1" selected="0">
            <x v="31"/>
          </reference>
          <reference field="51" count="1">
            <x v="0"/>
          </reference>
        </references>
      </pivotArea>
    </format>
    <format dxfId="5027">
      <pivotArea dataOnly="0" labelOnly="1" outline="0" fieldPosition="0">
        <references count="3">
          <reference field="4" count="1" selected="0">
            <x v="0"/>
          </reference>
          <reference field="5" count="1" selected="0">
            <x v="32"/>
          </reference>
          <reference field="51" count="1">
            <x v="5"/>
          </reference>
        </references>
      </pivotArea>
    </format>
    <format dxfId="5026">
      <pivotArea dataOnly="0" labelOnly="1" outline="0" fieldPosition="0">
        <references count="3">
          <reference field="4" count="1" selected="0">
            <x v="0"/>
          </reference>
          <reference field="5" count="1" selected="0">
            <x v="33"/>
          </reference>
          <reference field="51" count="1">
            <x v="0"/>
          </reference>
        </references>
      </pivotArea>
    </format>
    <format dxfId="5025">
      <pivotArea dataOnly="0" labelOnly="1" outline="0" fieldPosition="0">
        <references count="3">
          <reference field="4" count="1" selected="0">
            <x v="0"/>
          </reference>
          <reference field="5" count="1" selected="0">
            <x v="34"/>
          </reference>
          <reference field="51" count="1">
            <x v="0"/>
          </reference>
        </references>
      </pivotArea>
    </format>
    <format dxfId="5024">
      <pivotArea dataOnly="0" labelOnly="1" outline="0" fieldPosition="0">
        <references count="3">
          <reference field="4" count="1" selected="0">
            <x v="1"/>
          </reference>
          <reference field="5" count="1" selected="0">
            <x v="35"/>
          </reference>
          <reference field="51" count="1">
            <x v="4"/>
          </reference>
        </references>
      </pivotArea>
    </format>
    <format dxfId="5023">
      <pivotArea dataOnly="0" labelOnly="1" outline="0" fieldPosition="0">
        <references count="3">
          <reference field="4" count="1" selected="0">
            <x v="0"/>
          </reference>
          <reference field="5" count="1" selected="0">
            <x v="36"/>
          </reference>
          <reference field="51" count="1">
            <x v="3"/>
          </reference>
        </references>
      </pivotArea>
    </format>
    <format dxfId="5022">
      <pivotArea dataOnly="0" labelOnly="1" outline="0" fieldPosition="0">
        <references count="3">
          <reference field="4" count="1" selected="0">
            <x v="0"/>
          </reference>
          <reference field="5" count="1" selected="0">
            <x v="37"/>
          </reference>
          <reference field="51" count="1">
            <x v="0"/>
          </reference>
        </references>
      </pivotArea>
    </format>
    <format dxfId="5021">
      <pivotArea dataOnly="0" labelOnly="1" outline="0" fieldPosition="0">
        <references count="3">
          <reference field="4" count="1" selected="0">
            <x v="1"/>
          </reference>
          <reference field="5" count="1" selected="0">
            <x v="38"/>
          </reference>
          <reference field="51" count="1">
            <x v="1"/>
          </reference>
        </references>
      </pivotArea>
    </format>
    <format dxfId="5020">
      <pivotArea dataOnly="0" labelOnly="1" outline="0" fieldPosition="0">
        <references count="3">
          <reference field="4" count="1" selected="0">
            <x v="1"/>
          </reference>
          <reference field="5" count="1" selected="0">
            <x v="39"/>
          </reference>
          <reference field="51" count="1">
            <x v="0"/>
          </reference>
        </references>
      </pivotArea>
    </format>
    <format dxfId="5019">
      <pivotArea dataOnly="0" labelOnly="1" outline="0" fieldPosition="0">
        <references count="3">
          <reference field="4" count="1" selected="0">
            <x v="0"/>
          </reference>
          <reference field="5" count="1" selected="0">
            <x v="40"/>
          </reference>
          <reference field="51" count="1">
            <x v="0"/>
          </reference>
        </references>
      </pivotArea>
    </format>
    <format dxfId="5018">
      <pivotArea dataOnly="0" labelOnly="1" outline="0" fieldPosition="0">
        <references count="3">
          <reference field="4" count="1" selected="0">
            <x v="0"/>
          </reference>
          <reference field="5" count="1" selected="0">
            <x v="41"/>
          </reference>
          <reference field="51" count="1">
            <x v="1"/>
          </reference>
        </references>
      </pivotArea>
    </format>
    <format dxfId="5017">
      <pivotArea dataOnly="0" labelOnly="1" outline="0" fieldPosition="0">
        <references count="3">
          <reference field="4" count="1" selected="0">
            <x v="0"/>
          </reference>
          <reference field="5" count="1" selected="0">
            <x v="42"/>
          </reference>
          <reference field="51" count="1">
            <x v="0"/>
          </reference>
        </references>
      </pivotArea>
    </format>
    <format dxfId="5016">
      <pivotArea dataOnly="0" labelOnly="1" outline="0" fieldPosition="0">
        <references count="3">
          <reference field="4" count="1" selected="0">
            <x v="0"/>
          </reference>
          <reference field="5" count="1" selected="0">
            <x v="43"/>
          </reference>
          <reference field="51" count="1">
            <x v="0"/>
          </reference>
        </references>
      </pivotArea>
    </format>
    <format dxfId="5015">
      <pivotArea dataOnly="0" labelOnly="1" outline="0" fieldPosition="0">
        <references count="3">
          <reference field="4" count="1" selected="0">
            <x v="0"/>
          </reference>
          <reference field="5" count="1" selected="0">
            <x v="44"/>
          </reference>
          <reference field="51" count="1">
            <x v="0"/>
          </reference>
        </references>
      </pivotArea>
    </format>
    <format dxfId="5014">
      <pivotArea dataOnly="0" labelOnly="1" outline="0" fieldPosition="0">
        <references count="3">
          <reference field="4" count="1" selected="0">
            <x v="0"/>
          </reference>
          <reference field="5" count="1" selected="0">
            <x v="45"/>
          </reference>
          <reference field="51" count="1">
            <x v="0"/>
          </reference>
        </references>
      </pivotArea>
    </format>
    <format dxfId="5013">
      <pivotArea dataOnly="0" labelOnly="1" outline="0" fieldPosition="0">
        <references count="3">
          <reference field="4" count="1" selected="0">
            <x v="0"/>
          </reference>
          <reference field="5" count="1" selected="0">
            <x v="46"/>
          </reference>
          <reference field="51" count="1">
            <x v="4"/>
          </reference>
        </references>
      </pivotArea>
    </format>
    <format dxfId="5012">
      <pivotArea dataOnly="0" labelOnly="1" outline="0" fieldPosition="0">
        <references count="3">
          <reference field="4" count="1" selected="0">
            <x v="0"/>
          </reference>
          <reference field="5" count="1" selected="0">
            <x v="47"/>
          </reference>
          <reference field="51" count="1">
            <x v="4"/>
          </reference>
        </references>
      </pivotArea>
    </format>
    <format dxfId="5011">
      <pivotArea dataOnly="0" labelOnly="1" outline="0" fieldPosition="0">
        <references count="3">
          <reference field="4" count="1" selected="0">
            <x v="0"/>
          </reference>
          <reference field="5" count="1" selected="0">
            <x v="48"/>
          </reference>
          <reference field="51" count="1">
            <x v="4"/>
          </reference>
        </references>
      </pivotArea>
    </format>
    <format dxfId="5010">
      <pivotArea dataOnly="0" labelOnly="1" outline="0" fieldPosition="0">
        <references count="3">
          <reference field="4" count="1" selected="0">
            <x v="1"/>
          </reference>
          <reference field="5" count="1" selected="0">
            <x v="49"/>
          </reference>
          <reference field="51" count="1">
            <x v="4"/>
          </reference>
        </references>
      </pivotArea>
    </format>
    <format dxfId="5009">
      <pivotArea dataOnly="0" labelOnly="1" outline="0" fieldPosition="0">
        <references count="3">
          <reference field="4" count="1" selected="0">
            <x v="0"/>
          </reference>
          <reference field="5" count="1" selected="0">
            <x v="50"/>
          </reference>
          <reference field="51" count="1">
            <x v="0"/>
          </reference>
        </references>
      </pivotArea>
    </format>
    <format dxfId="5008">
      <pivotArea dataOnly="0" labelOnly="1" outline="0" fieldPosition="0">
        <references count="3">
          <reference field="4" count="1" selected="0">
            <x v="1"/>
          </reference>
          <reference field="5" count="1" selected="0">
            <x v="51"/>
          </reference>
          <reference field="51" count="1">
            <x v="5"/>
          </reference>
        </references>
      </pivotArea>
    </format>
    <format dxfId="5007">
      <pivotArea dataOnly="0" labelOnly="1" outline="0" fieldPosition="0">
        <references count="3">
          <reference field="4" count="1" selected="0">
            <x v="1"/>
          </reference>
          <reference field="5" count="1" selected="0">
            <x v="52"/>
          </reference>
          <reference field="51" count="1">
            <x v="0"/>
          </reference>
        </references>
      </pivotArea>
    </format>
    <format dxfId="5006">
      <pivotArea dataOnly="0" labelOnly="1" outline="0" fieldPosition="0">
        <references count="3">
          <reference field="4" count="1" selected="0">
            <x v="1"/>
          </reference>
          <reference field="5" count="1" selected="0">
            <x v="53"/>
          </reference>
          <reference field="51" count="1">
            <x v="4"/>
          </reference>
        </references>
      </pivotArea>
    </format>
    <format dxfId="5005">
      <pivotArea dataOnly="0" labelOnly="1" outline="0" fieldPosition="0">
        <references count="3">
          <reference field="4" count="1" selected="0">
            <x v="0"/>
          </reference>
          <reference field="5" count="1" selected="0">
            <x v="54"/>
          </reference>
          <reference field="51" count="1">
            <x v="0"/>
          </reference>
        </references>
      </pivotArea>
    </format>
    <format dxfId="5004">
      <pivotArea dataOnly="0" labelOnly="1" outline="0" fieldPosition="0">
        <references count="3">
          <reference field="4" count="1" selected="0">
            <x v="0"/>
          </reference>
          <reference field="5" count="1" selected="0">
            <x v="55"/>
          </reference>
          <reference field="51" count="1">
            <x v="0"/>
          </reference>
        </references>
      </pivotArea>
    </format>
    <format dxfId="5003">
      <pivotArea dataOnly="0" labelOnly="1" outline="0" fieldPosition="0">
        <references count="3">
          <reference field="4" count="1" selected="0">
            <x v="0"/>
          </reference>
          <reference field="5" count="1" selected="0">
            <x v="56"/>
          </reference>
          <reference field="51" count="1">
            <x v="0"/>
          </reference>
        </references>
      </pivotArea>
    </format>
    <format dxfId="5002">
      <pivotArea dataOnly="0" labelOnly="1" outline="0" fieldPosition="0">
        <references count="3">
          <reference field="4" count="1" selected="0">
            <x v="0"/>
          </reference>
          <reference field="5" count="1" selected="0">
            <x v="57"/>
          </reference>
          <reference field="51" count="1">
            <x v="0"/>
          </reference>
        </references>
      </pivotArea>
    </format>
    <format dxfId="5001">
      <pivotArea dataOnly="0" labelOnly="1" outline="0" fieldPosition="0">
        <references count="3">
          <reference field="4" count="1" selected="0">
            <x v="0"/>
          </reference>
          <reference field="5" count="1" selected="0">
            <x v="58"/>
          </reference>
          <reference field="51" count="1">
            <x v="0"/>
          </reference>
        </references>
      </pivotArea>
    </format>
    <format dxfId="5000">
      <pivotArea dataOnly="0" labelOnly="1" outline="0" fieldPosition="0">
        <references count="3">
          <reference field="4" count="1" selected="0">
            <x v="0"/>
          </reference>
          <reference field="5" count="1" selected="0">
            <x v="59"/>
          </reference>
          <reference field="51" count="1">
            <x v="0"/>
          </reference>
        </references>
      </pivotArea>
    </format>
    <format dxfId="4999">
      <pivotArea dataOnly="0" labelOnly="1" outline="0" fieldPosition="0">
        <references count="3">
          <reference field="4" count="1" selected="0">
            <x v="1"/>
          </reference>
          <reference field="5" count="1" selected="0">
            <x v="60"/>
          </reference>
          <reference field="51" count="1">
            <x v="4"/>
          </reference>
        </references>
      </pivotArea>
    </format>
    <format dxfId="4998">
      <pivotArea dataOnly="0" labelOnly="1" outline="0" fieldPosition="0">
        <references count="3">
          <reference field="4" count="1" selected="0">
            <x v="0"/>
          </reference>
          <reference field="5" count="1" selected="0">
            <x v="61"/>
          </reference>
          <reference field="51" count="1">
            <x v="5"/>
          </reference>
        </references>
      </pivotArea>
    </format>
    <format dxfId="4997">
      <pivotArea outline="0" collapsedLevelsAreSubtotals="1" fieldPosition="0">
        <references count="1">
          <reference field="5" count="1" selected="0">
            <x v="45"/>
          </reference>
        </references>
      </pivotArea>
    </format>
    <format dxfId="4996">
      <pivotArea outline="0" collapsedLevelsAreSubtotals="1" fieldPosition="0">
        <references count="1">
          <reference field="5" count="1" selected="0">
            <x v="60"/>
          </reference>
        </references>
      </pivotArea>
    </format>
    <format dxfId="4995">
      <pivotArea outline="0" collapsedLevelsAreSubtotals="1" fieldPosition="0">
        <references count="3">
          <reference field="4" count="1" selected="0">
            <x v="0"/>
          </reference>
          <reference field="5" count="1" selected="0">
            <x v="4"/>
          </reference>
          <reference field="51" count="1" selected="0">
            <x v="0"/>
          </reference>
        </references>
      </pivotArea>
    </format>
    <format dxfId="4994">
      <pivotArea outline="0" collapsedLevelsAreSubtotals="1" fieldPosition="0">
        <references count="3">
          <reference field="4" count="1" selected="0">
            <x v="0"/>
          </reference>
          <reference field="5" count="1" selected="0">
            <x v="58"/>
          </reference>
          <reference field="51" count="1" selected="0">
            <x v="0"/>
          </reference>
        </references>
      </pivotArea>
    </format>
    <format dxfId="4993">
      <pivotArea outline="0" collapsedLevelsAreSubtotals="1" fieldPosition="0">
        <references count="3">
          <reference field="4" count="1" selected="0">
            <x v="0"/>
          </reference>
          <reference field="5" count="1" selected="0">
            <x v="58"/>
          </reference>
          <reference field="51" count="1" selected="0">
            <x v="0"/>
          </reference>
        </references>
      </pivotArea>
    </format>
    <format dxfId="4992">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4991">
      <pivotArea outline="0" collapsedLevelsAreSubtotals="1" fieldPosition="0">
        <references count="4">
          <reference field="4294967294" count="1" selected="0">
            <x v="1"/>
          </reference>
          <reference field="4" count="1" selected="0">
            <x v="0"/>
          </reference>
          <reference field="5" count="1" selected="0">
            <x v="58"/>
          </reference>
          <reference field="51" count="1" selected="0">
            <x v="0"/>
          </reference>
        </references>
      </pivotArea>
    </format>
    <format dxfId="4990">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4989">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4988">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4987">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4986">
      <pivotArea outline="0" collapsedLevelsAreSubtotals="1" fieldPosition="0">
        <references count="4">
          <reference field="4294967294" count="1" selected="0">
            <x v="0"/>
          </reference>
          <reference field="4" count="1" selected="0">
            <x v="0"/>
          </reference>
          <reference field="5" count="1" selected="0">
            <x v="58"/>
          </reference>
          <reference field="51" count="1" selected="0">
            <x v="0"/>
          </reference>
        </references>
      </pivotArea>
    </format>
    <format dxfId="4985">
      <pivotArea outline="0" collapsedLevelsAreSubtotals="1" fieldPosition="0">
        <references count="3">
          <reference field="4" count="1" selected="0">
            <x v="0"/>
          </reference>
          <reference field="5" count="1" selected="0">
            <x v="58"/>
          </reference>
          <reference field="51" count="1" selected="0">
            <x v="0"/>
          </reference>
        </references>
      </pivotArea>
    </format>
    <format dxfId="4984">
      <pivotArea outline="0" collapsedLevelsAreSubtotals="1" fieldPosition="0">
        <references count="3">
          <reference field="4" count="1" selected="0">
            <x v="0"/>
          </reference>
          <reference field="5" count="1" selected="0">
            <x v="57"/>
          </reference>
          <reference field="51" count="1" selected="0">
            <x v="0"/>
          </reference>
        </references>
      </pivotArea>
    </format>
    <format dxfId="4983">
      <pivotArea outline="0" collapsedLevelsAreSubtotals="1" fieldPosition="0">
        <references count="3">
          <reference field="4" count="1" selected="0">
            <x v="0"/>
          </reference>
          <reference field="5" count="1" selected="0">
            <x v="57"/>
          </reference>
          <reference field="51" count="1" selected="0">
            <x v="0"/>
          </reference>
        </references>
      </pivotArea>
    </format>
    <format dxfId="4982">
      <pivotArea outline="0" collapsedLevelsAreSubtotals="1" fieldPosition="0">
        <references count="3">
          <reference field="4" count="1" selected="0">
            <x v="0"/>
          </reference>
          <reference field="5" count="1" selected="0">
            <x v="57"/>
          </reference>
          <reference field="51" count="1" selected="0">
            <x v="0"/>
          </reference>
        </references>
      </pivotArea>
    </format>
    <format dxfId="4981">
      <pivotArea outline="0" collapsedLevelsAreSubtotals="1" fieldPosition="0">
        <references count="3">
          <reference field="4" count="1" selected="0">
            <x v="0"/>
          </reference>
          <reference field="5" count="1" selected="0">
            <x v="57"/>
          </reference>
          <reference field="51" count="1" selected="0">
            <x v="0"/>
          </reference>
        </references>
      </pivotArea>
    </format>
    <format dxfId="4980">
      <pivotArea outline="0" collapsedLevelsAreSubtotals="1" fieldPosition="0">
        <references count="3">
          <reference field="4" count="1" selected="0">
            <x v="0"/>
          </reference>
          <reference field="5" count="1" selected="0">
            <x v="57"/>
          </reference>
          <reference field="51" count="1" selected="0">
            <x v="0"/>
          </reference>
        </references>
      </pivotArea>
    </format>
    <format dxfId="4979">
      <pivotArea outline="0" collapsedLevelsAreSubtotals="1" fieldPosition="0">
        <references count="1">
          <reference field="5" count="1" selected="0">
            <x v="59"/>
          </reference>
        </references>
      </pivotArea>
    </format>
    <format dxfId="4978">
      <pivotArea outline="0" collapsedLevelsAreSubtotals="1" fieldPosition="0">
        <references count="1">
          <reference field="5" count="1" selected="0">
            <x v="59"/>
          </reference>
        </references>
      </pivotArea>
    </format>
    <format dxfId="4977">
      <pivotArea outline="0" collapsedLevelsAreSubtotals="1" fieldPosition="0">
        <references count="1">
          <reference field="5" count="1" selected="0">
            <x v="59"/>
          </reference>
        </references>
      </pivotArea>
    </format>
    <format dxfId="4976">
      <pivotArea outline="0" collapsedLevelsAreSubtotals="1" fieldPosition="0">
        <references count="1">
          <reference field="5" count="1" selected="0">
            <x v="59"/>
          </reference>
        </references>
      </pivotArea>
    </format>
    <format dxfId="4975">
      <pivotArea outline="0" collapsedLevelsAreSubtotals="1" fieldPosition="0">
        <references count="1">
          <reference field="5" count="1" selected="0">
            <x v="59"/>
          </reference>
        </references>
      </pivotArea>
    </format>
    <format dxfId="4974">
      <pivotArea outline="0" collapsedLevelsAreSubtotals="1" fieldPosition="0">
        <references count="3">
          <reference field="4" count="1" selected="0">
            <x v="0"/>
          </reference>
          <reference field="5" count="1" selected="0">
            <x v="45"/>
          </reference>
          <reference field="51" count="1" selected="0">
            <x v="0"/>
          </reference>
        </references>
      </pivotArea>
    </format>
    <format dxfId="4973">
      <pivotArea outline="0" collapsedLevelsAreSubtotals="1" fieldPosition="0">
        <references count="3">
          <reference field="4" count="1" selected="0">
            <x v="0"/>
          </reference>
          <reference field="5" count="1" selected="0">
            <x v="59"/>
          </reference>
          <reference field="51" count="1" selected="0">
            <x v="0"/>
          </reference>
        </references>
      </pivotArea>
    </format>
    <format dxfId="4972">
      <pivotArea outline="0" collapsedLevelsAreSubtotals="1" fieldPosition="0">
        <references count="3">
          <reference field="4" count="1" selected="0">
            <x v="0"/>
          </reference>
          <reference field="5" count="1" selected="0">
            <x v="59"/>
          </reference>
          <reference field="51" count="1" selected="0">
            <x v="0"/>
          </reference>
        </references>
      </pivotArea>
    </format>
    <format dxfId="4971">
      <pivotArea outline="0" collapsedLevelsAreSubtotals="1" fieldPosition="0">
        <references count="3">
          <reference field="4" count="1" selected="0">
            <x v="0"/>
          </reference>
          <reference field="5" count="1" selected="0">
            <x v="59"/>
          </reference>
          <reference field="51" count="1" selected="0">
            <x v="0"/>
          </reference>
        </references>
      </pivotArea>
    </format>
    <format dxfId="4970">
      <pivotArea outline="0" collapsedLevelsAreSubtotals="1" fieldPosition="0">
        <references count="1">
          <reference field="5" count="1" selected="0">
            <x v="60"/>
          </reference>
        </references>
      </pivotArea>
    </format>
    <format dxfId="4969">
      <pivotArea outline="0" collapsedLevelsAreSubtotals="1" fieldPosition="0">
        <references count="3">
          <reference field="4" count="1" selected="0">
            <x v="1"/>
          </reference>
          <reference field="5" count="1" selected="0">
            <x v="60"/>
          </reference>
          <reference field="51" count="1" selected="0">
            <x v="4"/>
          </reference>
        </references>
      </pivotArea>
    </format>
    <format dxfId="4968">
      <pivotArea outline="0" collapsedLevelsAreSubtotals="1" fieldPosition="0">
        <references count="3">
          <reference field="4" count="1" selected="0">
            <x v="1"/>
          </reference>
          <reference field="5" count="1" selected="0">
            <x v="60"/>
          </reference>
          <reference field="51" count="1" selected="0">
            <x v="4"/>
          </reference>
        </references>
      </pivotArea>
    </format>
    <format dxfId="4967">
      <pivotArea type="all" dataOnly="0" outline="0" fieldPosition="0"/>
    </format>
    <format dxfId="4966">
      <pivotArea outline="0" collapsedLevelsAreSubtotals="1" fieldPosition="0"/>
    </format>
    <format dxfId="4965">
      <pivotArea field="5" type="button" dataOnly="0" labelOnly="1" outline="0" axis="axisRow" fieldPosition="0"/>
    </format>
    <format dxfId="4964">
      <pivotArea field="4" type="button" dataOnly="0" labelOnly="1" outline="0" axis="axisRow" fieldPosition="1"/>
    </format>
    <format dxfId="4963">
      <pivotArea field="51" type="button" dataOnly="0" labelOnly="1" outline="0" axis="axisRow" fieldPosition="2"/>
    </format>
    <format dxfId="4962">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61">
      <pivotArea dataOnly="0" labelOnly="1" outline="0" fieldPosition="0">
        <references count="1">
          <reference field="5" count="12">
            <x v="50"/>
            <x v="51"/>
            <x v="52"/>
            <x v="53"/>
            <x v="54"/>
            <x v="55"/>
            <x v="56"/>
            <x v="57"/>
            <x v="58"/>
            <x v="59"/>
            <x v="60"/>
            <x v="61"/>
          </reference>
        </references>
      </pivotArea>
    </format>
    <format dxfId="4960">
      <pivotArea dataOnly="0" labelOnly="1" outline="0" fieldPosition="0">
        <references count="2">
          <reference field="4" count="1">
            <x v="0"/>
          </reference>
          <reference field="5" count="1" selected="0">
            <x v="0"/>
          </reference>
        </references>
      </pivotArea>
    </format>
    <format dxfId="4959">
      <pivotArea dataOnly="0" labelOnly="1" outline="0" fieldPosition="0">
        <references count="2">
          <reference field="4" count="1">
            <x v="1"/>
          </reference>
          <reference field="5" count="1" selected="0">
            <x v="5"/>
          </reference>
        </references>
      </pivotArea>
    </format>
    <format dxfId="4958">
      <pivotArea dataOnly="0" labelOnly="1" outline="0" fieldPosition="0">
        <references count="2">
          <reference field="4" count="1">
            <x v="0"/>
          </reference>
          <reference field="5" count="1" selected="0">
            <x v="7"/>
          </reference>
        </references>
      </pivotArea>
    </format>
    <format dxfId="4957">
      <pivotArea dataOnly="0" labelOnly="1" outline="0" fieldPosition="0">
        <references count="2">
          <reference field="4" count="1">
            <x v="1"/>
          </reference>
          <reference field="5" count="1" selected="0">
            <x v="9"/>
          </reference>
        </references>
      </pivotArea>
    </format>
    <format dxfId="4956">
      <pivotArea dataOnly="0" labelOnly="1" outline="0" fieldPosition="0">
        <references count="2">
          <reference field="4" count="1">
            <x v="0"/>
          </reference>
          <reference field="5" count="1" selected="0">
            <x v="11"/>
          </reference>
        </references>
      </pivotArea>
    </format>
    <format dxfId="4955">
      <pivotArea dataOnly="0" labelOnly="1" outline="0" fieldPosition="0">
        <references count="2">
          <reference field="4" count="1">
            <x v="1"/>
          </reference>
          <reference field="5" count="1" selected="0">
            <x v="21"/>
          </reference>
        </references>
      </pivotArea>
    </format>
    <format dxfId="4954">
      <pivotArea dataOnly="0" labelOnly="1" outline="0" fieldPosition="0">
        <references count="2">
          <reference field="4" count="1">
            <x v="0"/>
          </reference>
          <reference field="5" count="1" selected="0">
            <x v="22"/>
          </reference>
        </references>
      </pivotArea>
    </format>
    <format dxfId="4953">
      <pivotArea dataOnly="0" labelOnly="1" outline="0" fieldPosition="0">
        <references count="2">
          <reference field="4" count="1">
            <x v="1"/>
          </reference>
          <reference field="5" count="1" selected="0">
            <x v="29"/>
          </reference>
        </references>
      </pivotArea>
    </format>
    <format dxfId="4952">
      <pivotArea dataOnly="0" labelOnly="1" outline="0" fieldPosition="0">
        <references count="2">
          <reference field="4" count="1">
            <x v="0"/>
          </reference>
          <reference field="5" count="1" selected="0">
            <x v="30"/>
          </reference>
        </references>
      </pivotArea>
    </format>
    <format dxfId="4951">
      <pivotArea dataOnly="0" labelOnly="1" outline="0" fieldPosition="0">
        <references count="2">
          <reference field="4" count="1">
            <x v="1"/>
          </reference>
          <reference field="5" count="1" selected="0">
            <x v="35"/>
          </reference>
        </references>
      </pivotArea>
    </format>
    <format dxfId="4950">
      <pivotArea dataOnly="0" labelOnly="1" outline="0" fieldPosition="0">
        <references count="2">
          <reference field="4" count="1">
            <x v="0"/>
          </reference>
          <reference field="5" count="1" selected="0">
            <x v="36"/>
          </reference>
        </references>
      </pivotArea>
    </format>
    <format dxfId="4949">
      <pivotArea dataOnly="0" labelOnly="1" outline="0" fieldPosition="0">
        <references count="2">
          <reference field="4" count="1">
            <x v="1"/>
          </reference>
          <reference field="5" count="1" selected="0">
            <x v="38"/>
          </reference>
        </references>
      </pivotArea>
    </format>
    <format dxfId="4948">
      <pivotArea dataOnly="0" labelOnly="1" outline="0" fieldPosition="0">
        <references count="2">
          <reference field="4" count="1">
            <x v="0"/>
          </reference>
          <reference field="5" count="1" selected="0">
            <x v="40"/>
          </reference>
        </references>
      </pivotArea>
    </format>
    <format dxfId="4947">
      <pivotArea dataOnly="0" labelOnly="1" outline="0" fieldPosition="0">
        <references count="2">
          <reference field="4" count="1">
            <x v="1"/>
          </reference>
          <reference field="5" count="1" selected="0">
            <x v="49"/>
          </reference>
        </references>
      </pivotArea>
    </format>
    <format dxfId="4946">
      <pivotArea dataOnly="0" labelOnly="1" outline="0" fieldPosition="0">
        <references count="2">
          <reference field="4" count="1">
            <x v="0"/>
          </reference>
          <reference field="5" count="1" selected="0">
            <x v="50"/>
          </reference>
        </references>
      </pivotArea>
    </format>
    <format dxfId="4945">
      <pivotArea dataOnly="0" labelOnly="1" outline="0" fieldPosition="0">
        <references count="2">
          <reference field="4" count="1">
            <x v="1"/>
          </reference>
          <reference field="5" count="1" selected="0">
            <x v="51"/>
          </reference>
        </references>
      </pivotArea>
    </format>
    <format dxfId="4944">
      <pivotArea dataOnly="0" labelOnly="1" outline="0" fieldPosition="0">
        <references count="2">
          <reference field="4" count="1">
            <x v="0"/>
          </reference>
          <reference field="5" count="1" selected="0">
            <x v="54"/>
          </reference>
        </references>
      </pivotArea>
    </format>
    <format dxfId="4943">
      <pivotArea dataOnly="0" labelOnly="1" outline="0" fieldPosition="0">
        <references count="2">
          <reference field="4" count="1">
            <x v="1"/>
          </reference>
          <reference field="5" count="1" selected="0">
            <x v="60"/>
          </reference>
        </references>
      </pivotArea>
    </format>
    <format dxfId="4942">
      <pivotArea dataOnly="0" labelOnly="1" outline="0" fieldPosition="0">
        <references count="2">
          <reference field="4" count="1">
            <x v="0"/>
          </reference>
          <reference field="5" count="1" selected="0">
            <x v="61"/>
          </reference>
        </references>
      </pivotArea>
    </format>
    <format dxfId="4941">
      <pivotArea dataOnly="0" labelOnly="1" outline="0" fieldPosition="0">
        <references count="3">
          <reference field="4" count="1" selected="0">
            <x v="0"/>
          </reference>
          <reference field="5" count="1" selected="0">
            <x v="0"/>
          </reference>
          <reference field="51" count="1">
            <x v="4"/>
          </reference>
        </references>
      </pivotArea>
    </format>
    <format dxfId="4940">
      <pivotArea dataOnly="0" labelOnly="1" outline="0" fieldPosition="0">
        <references count="3">
          <reference field="4" count="1" selected="0">
            <x v="0"/>
          </reference>
          <reference field="5" count="1" selected="0">
            <x v="1"/>
          </reference>
          <reference field="51" count="1">
            <x v="0"/>
          </reference>
        </references>
      </pivotArea>
    </format>
    <format dxfId="4939">
      <pivotArea dataOnly="0" labelOnly="1" outline="0" fieldPosition="0">
        <references count="3">
          <reference field="4" count="1" selected="0">
            <x v="0"/>
          </reference>
          <reference field="5" count="1" selected="0">
            <x v="2"/>
          </reference>
          <reference field="51" count="1">
            <x v="5"/>
          </reference>
        </references>
      </pivotArea>
    </format>
    <format dxfId="4938">
      <pivotArea dataOnly="0" labelOnly="1" outline="0" fieldPosition="0">
        <references count="3">
          <reference field="4" count="1" selected="0">
            <x v="0"/>
          </reference>
          <reference field="5" count="1" selected="0">
            <x v="3"/>
          </reference>
          <reference field="51" count="1">
            <x v="0"/>
          </reference>
        </references>
      </pivotArea>
    </format>
    <format dxfId="4937">
      <pivotArea dataOnly="0" labelOnly="1" outline="0" fieldPosition="0">
        <references count="3">
          <reference field="4" count="1" selected="0">
            <x v="0"/>
          </reference>
          <reference field="5" count="1" selected="0">
            <x v="4"/>
          </reference>
          <reference field="51" count="1">
            <x v="0"/>
          </reference>
        </references>
      </pivotArea>
    </format>
    <format dxfId="4936">
      <pivotArea dataOnly="0" labelOnly="1" outline="0" fieldPosition="0">
        <references count="3">
          <reference field="4" count="1" selected="0">
            <x v="1"/>
          </reference>
          <reference field="5" count="1" selected="0">
            <x v="5"/>
          </reference>
          <reference field="51" count="1">
            <x v="4"/>
          </reference>
        </references>
      </pivotArea>
    </format>
    <format dxfId="4935">
      <pivotArea dataOnly="0" labelOnly="1" outline="0" fieldPosition="0">
        <references count="3">
          <reference field="4" count="1" selected="0">
            <x v="1"/>
          </reference>
          <reference field="5" count="1" selected="0">
            <x v="6"/>
          </reference>
          <reference field="51" count="1">
            <x v="3"/>
          </reference>
        </references>
      </pivotArea>
    </format>
    <format dxfId="4934">
      <pivotArea dataOnly="0" labelOnly="1" outline="0" fieldPosition="0">
        <references count="3">
          <reference field="4" count="1" selected="0">
            <x v="0"/>
          </reference>
          <reference field="5" count="1" selected="0">
            <x v="7"/>
          </reference>
          <reference field="51" count="1">
            <x v="0"/>
          </reference>
        </references>
      </pivotArea>
    </format>
    <format dxfId="4933">
      <pivotArea dataOnly="0" labelOnly="1" outline="0" fieldPosition="0">
        <references count="3">
          <reference field="4" count="1" selected="0">
            <x v="0"/>
          </reference>
          <reference field="5" count="1" selected="0">
            <x v="8"/>
          </reference>
          <reference field="51" count="1">
            <x v="0"/>
          </reference>
        </references>
      </pivotArea>
    </format>
    <format dxfId="4932">
      <pivotArea dataOnly="0" labelOnly="1" outline="0" fieldPosition="0">
        <references count="3">
          <reference field="4" count="1" selected="0">
            <x v="1"/>
          </reference>
          <reference field="5" count="1" selected="0">
            <x v="9"/>
          </reference>
          <reference field="51" count="1">
            <x v="5"/>
          </reference>
        </references>
      </pivotArea>
    </format>
    <format dxfId="4931">
      <pivotArea dataOnly="0" labelOnly="1" outline="0" fieldPosition="0">
        <references count="3">
          <reference field="4" count="1" selected="0">
            <x v="1"/>
          </reference>
          <reference field="5" count="1" selected="0">
            <x v="10"/>
          </reference>
          <reference field="51" count="1">
            <x v="3"/>
          </reference>
        </references>
      </pivotArea>
    </format>
    <format dxfId="4930">
      <pivotArea dataOnly="0" labelOnly="1" outline="0" fieldPosition="0">
        <references count="3">
          <reference field="4" count="1" selected="0">
            <x v="0"/>
          </reference>
          <reference field="5" count="1" selected="0">
            <x v="11"/>
          </reference>
          <reference field="51" count="1">
            <x v="0"/>
          </reference>
        </references>
      </pivotArea>
    </format>
    <format dxfId="4929">
      <pivotArea dataOnly="0" labelOnly="1" outline="0" fieldPosition="0">
        <references count="3">
          <reference field="4" count="1" selected="0">
            <x v="0"/>
          </reference>
          <reference field="5" count="1" selected="0">
            <x v="12"/>
          </reference>
          <reference field="51" count="1">
            <x v="5"/>
          </reference>
        </references>
      </pivotArea>
    </format>
    <format dxfId="4928">
      <pivotArea dataOnly="0" labelOnly="1" outline="0" fieldPosition="0">
        <references count="3">
          <reference field="4" count="1" selected="0">
            <x v="0"/>
          </reference>
          <reference field="5" count="1" selected="0">
            <x v="13"/>
          </reference>
          <reference field="51" count="1">
            <x v="1"/>
          </reference>
        </references>
      </pivotArea>
    </format>
    <format dxfId="4927">
      <pivotArea dataOnly="0" labelOnly="1" outline="0" fieldPosition="0">
        <references count="3">
          <reference field="4" count="1" selected="0">
            <x v="0"/>
          </reference>
          <reference field="5" count="1" selected="0">
            <x v="14"/>
          </reference>
          <reference field="51" count="1">
            <x v="0"/>
          </reference>
        </references>
      </pivotArea>
    </format>
    <format dxfId="4926">
      <pivotArea dataOnly="0" labelOnly="1" outline="0" fieldPosition="0">
        <references count="3">
          <reference field="4" count="1" selected="0">
            <x v="0"/>
          </reference>
          <reference field="5" count="1" selected="0">
            <x v="15"/>
          </reference>
          <reference field="51" count="1">
            <x v="0"/>
          </reference>
        </references>
      </pivotArea>
    </format>
    <format dxfId="4925">
      <pivotArea dataOnly="0" labelOnly="1" outline="0" fieldPosition="0">
        <references count="3">
          <reference field="4" count="1" selected="0">
            <x v="0"/>
          </reference>
          <reference field="5" count="1" selected="0">
            <x v="16"/>
          </reference>
          <reference field="51" count="1">
            <x v="4"/>
          </reference>
        </references>
      </pivotArea>
    </format>
    <format dxfId="4924">
      <pivotArea dataOnly="0" labelOnly="1" outline="0" fieldPosition="0">
        <references count="3">
          <reference field="4" count="1" selected="0">
            <x v="0"/>
          </reference>
          <reference field="5" count="1" selected="0">
            <x v="17"/>
          </reference>
          <reference field="51" count="1">
            <x v="0"/>
          </reference>
        </references>
      </pivotArea>
    </format>
    <format dxfId="4923">
      <pivotArea dataOnly="0" labelOnly="1" outline="0" fieldPosition="0">
        <references count="3">
          <reference field="4" count="1" selected="0">
            <x v="0"/>
          </reference>
          <reference field="5" count="1" selected="0">
            <x v="18"/>
          </reference>
          <reference field="51" count="1">
            <x v="1"/>
          </reference>
        </references>
      </pivotArea>
    </format>
    <format dxfId="4922">
      <pivotArea dataOnly="0" labelOnly="1" outline="0" fieldPosition="0">
        <references count="3">
          <reference field="4" count="1" selected="0">
            <x v="0"/>
          </reference>
          <reference field="5" count="1" selected="0">
            <x v="19"/>
          </reference>
          <reference field="51" count="1">
            <x v="0"/>
          </reference>
        </references>
      </pivotArea>
    </format>
    <format dxfId="4921">
      <pivotArea dataOnly="0" labelOnly="1" outline="0" fieldPosition="0">
        <references count="3">
          <reference field="4" count="1" selected="0">
            <x v="0"/>
          </reference>
          <reference field="5" count="1" selected="0">
            <x v="20"/>
          </reference>
          <reference field="51" count="1">
            <x v="1"/>
          </reference>
        </references>
      </pivotArea>
    </format>
    <format dxfId="4920">
      <pivotArea dataOnly="0" labelOnly="1" outline="0" fieldPosition="0">
        <references count="3">
          <reference field="4" count="1" selected="0">
            <x v="1"/>
          </reference>
          <reference field="5" count="1" selected="0">
            <x v="21"/>
          </reference>
          <reference field="51" count="1">
            <x v="1"/>
          </reference>
        </references>
      </pivotArea>
    </format>
    <format dxfId="4919">
      <pivotArea dataOnly="0" labelOnly="1" outline="0" fieldPosition="0">
        <references count="3">
          <reference field="4" count="1" selected="0">
            <x v="0"/>
          </reference>
          <reference field="5" count="1" selected="0">
            <x v="22"/>
          </reference>
          <reference field="51" count="1">
            <x v="5"/>
          </reference>
        </references>
      </pivotArea>
    </format>
    <format dxfId="4918">
      <pivotArea dataOnly="0" labelOnly="1" outline="0" fieldPosition="0">
        <references count="3">
          <reference field="4" count="1" selected="0">
            <x v="0"/>
          </reference>
          <reference field="5" count="1" selected="0">
            <x v="23"/>
          </reference>
          <reference field="51" count="1">
            <x v="0"/>
          </reference>
        </references>
      </pivotArea>
    </format>
    <format dxfId="4917">
      <pivotArea dataOnly="0" labelOnly="1" outline="0" fieldPosition="0">
        <references count="3">
          <reference field="4" count="1" selected="0">
            <x v="0"/>
          </reference>
          <reference field="5" count="1" selected="0">
            <x v="24"/>
          </reference>
          <reference field="51" count="1">
            <x v="0"/>
          </reference>
        </references>
      </pivotArea>
    </format>
    <format dxfId="4916">
      <pivotArea dataOnly="0" labelOnly="1" outline="0" fieldPosition="0">
        <references count="3">
          <reference field="4" count="1" selected="0">
            <x v="0"/>
          </reference>
          <reference field="5" count="1" selected="0">
            <x v="25"/>
          </reference>
          <reference field="51" count="1">
            <x v="1"/>
          </reference>
        </references>
      </pivotArea>
    </format>
    <format dxfId="4915">
      <pivotArea dataOnly="0" labelOnly="1" outline="0" fieldPosition="0">
        <references count="3">
          <reference field="4" count="1" selected="0">
            <x v="0"/>
          </reference>
          <reference field="5" count="1" selected="0">
            <x v="26"/>
          </reference>
          <reference field="51" count="1">
            <x v="0"/>
          </reference>
        </references>
      </pivotArea>
    </format>
    <format dxfId="4914">
      <pivotArea dataOnly="0" labelOnly="1" outline="0" fieldPosition="0">
        <references count="3">
          <reference field="4" count="1" selected="0">
            <x v="0"/>
          </reference>
          <reference field="5" count="1" selected="0">
            <x v="27"/>
          </reference>
          <reference field="51" count="1">
            <x v="5"/>
          </reference>
        </references>
      </pivotArea>
    </format>
    <format dxfId="4913">
      <pivotArea dataOnly="0" labelOnly="1" outline="0" fieldPosition="0">
        <references count="3">
          <reference field="4" count="1" selected="0">
            <x v="0"/>
          </reference>
          <reference field="5" count="1" selected="0">
            <x v="28"/>
          </reference>
          <reference field="51" count="1">
            <x v="0"/>
          </reference>
        </references>
      </pivotArea>
    </format>
    <format dxfId="4912">
      <pivotArea dataOnly="0" labelOnly="1" outline="0" fieldPosition="0">
        <references count="3">
          <reference field="4" count="1" selected="0">
            <x v="1"/>
          </reference>
          <reference field="5" count="1" selected="0">
            <x v="29"/>
          </reference>
          <reference field="51" count="1">
            <x v="3"/>
          </reference>
        </references>
      </pivotArea>
    </format>
    <format dxfId="4911">
      <pivotArea dataOnly="0" labelOnly="1" outline="0" fieldPosition="0">
        <references count="3">
          <reference field="4" count="1" selected="0">
            <x v="0"/>
          </reference>
          <reference field="5" count="1" selected="0">
            <x v="30"/>
          </reference>
          <reference field="51" count="1">
            <x v="0"/>
          </reference>
        </references>
      </pivotArea>
    </format>
    <format dxfId="4910">
      <pivotArea dataOnly="0" labelOnly="1" outline="0" fieldPosition="0">
        <references count="3">
          <reference field="4" count="1" selected="0">
            <x v="0"/>
          </reference>
          <reference field="5" count="1" selected="0">
            <x v="31"/>
          </reference>
          <reference field="51" count="1">
            <x v="0"/>
          </reference>
        </references>
      </pivotArea>
    </format>
    <format dxfId="4909">
      <pivotArea dataOnly="0" labelOnly="1" outline="0" fieldPosition="0">
        <references count="3">
          <reference field="4" count="1" selected="0">
            <x v="0"/>
          </reference>
          <reference field="5" count="1" selected="0">
            <x v="32"/>
          </reference>
          <reference field="51" count="1">
            <x v="5"/>
          </reference>
        </references>
      </pivotArea>
    </format>
    <format dxfId="4908">
      <pivotArea dataOnly="0" labelOnly="1" outline="0" fieldPosition="0">
        <references count="3">
          <reference field="4" count="1" selected="0">
            <x v="0"/>
          </reference>
          <reference field="5" count="1" selected="0">
            <x v="33"/>
          </reference>
          <reference field="51" count="1">
            <x v="0"/>
          </reference>
        </references>
      </pivotArea>
    </format>
    <format dxfId="4907">
      <pivotArea dataOnly="0" labelOnly="1" outline="0" fieldPosition="0">
        <references count="3">
          <reference field="4" count="1" selected="0">
            <x v="0"/>
          </reference>
          <reference field="5" count="1" selected="0">
            <x v="34"/>
          </reference>
          <reference field="51" count="1">
            <x v="0"/>
          </reference>
        </references>
      </pivotArea>
    </format>
    <format dxfId="4906">
      <pivotArea dataOnly="0" labelOnly="1" outline="0" fieldPosition="0">
        <references count="3">
          <reference field="4" count="1" selected="0">
            <x v="1"/>
          </reference>
          <reference field="5" count="1" selected="0">
            <x v="35"/>
          </reference>
          <reference field="51" count="1">
            <x v="4"/>
          </reference>
        </references>
      </pivotArea>
    </format>
    <format dxfId="4905">
      <pivotArea dataOnly="0" labelOnly="1" outline="0" fieldPosition="0">
        <references count="3">
          <reference field="4" count="1" selected="0">
            <x v="0"/>
          </reference>
          <reference field="5" count="1" selected="0">
            <x v="36"/>
          </reference>
          <reference field="51" count="1">
            <x v="3"/>
          </reference>
        </references>
      </pivotArea>
    </format>
    <format dxfId="4904">
      <pivotArea dataOnly="0" labelOnly="1" outline="0" fieldPosition="0">
        <references count="3">
          <reference field="4" count="1" selected="0">
            <x v="0"/>
          </reference>
          <reference field="5" count="1" selected="0">
            <x v="37"/>
          </reference>
          <reference field="51" count="1">
            <x v="0"/>
          </reference>
        </references>
      </pivotArea>
    </format>
    <format dxfId="4903">
      <pivotArea dataOnly="0" labelOnly="1" outline="0" fieldPosition="0">
        <references count="3">
          <reference field="4" count="1" selected="0">
            <x v="1"/>
          </reference>
          <reference field="5" count="1" selected="0">
            <x v="38"/>
          </reference>
          <reference field="51" count="1">
            <x v="1"/>
          </reference>
        </references>
      </pivotArea>
    </format>
    <format dxfId="4902">
      <pivotArea dataOnly="0" labelOnly="1" outline="0" fieldPosition="0">
        <references count="3">
          <reference field="4" count="1" selected="0">
            <x v="1"/>
          </reference>
          <reference field="5" count="1" selected="0">
            <x v="39"/>
          </reference>
          <reference field="51" count="1">
            <x v="0"/>
          </reference>
        </references>
      </pivotArea>
    </format>
    <format dxfId="4901">
      <pivotArea dataOnly="0" labelOnly="1" outline="0" fieldPosition="0">
        <references count="3">
          <reference field="4" count="1" selected="0">
            <x v="0"/>
          </reference>
          <reference field="5" count="1" selected="0">
            <x v="40"/>
          </reference>
          <reference field="51" count="1">
            <x v="0"/>
          </reference>
        </references>
      </pivotArea>
    </format>
    <format dxfId="4900">
      <pivotArea dataOnly="0" labelOnly="1" outline="0" fieldPosition="0">
        <references count="3">
          <reference field="4" count="1" selected="0">
            <x v="0"/>
          </reference>
          <reference field="5" count="1" selected="0">
            <x v="41"/>
          </reference>
          <reference field="51" count="1">
            <x v="1"/>
          </reference>
        </references>
      </pivotArea>
    </format>
    <format dxfId="4899">
      <pivotArea dataOnly="0" labelOnly="1" outline="0" fieldPosition="0">
        <references count="3">
          <reference field="4" count="1" selected="0">
            <x v="0"/>
          </reference>
          <reference field="5" count="1" selected="0">
            <x v="42"/>
          </reference>
          <reference field="51" count="1">
            <x v="0"/>
          </reference>
        </references>
      </pivotArea>
    </format>
    <format dxfId="4898">
      <pivotArea dataOnly="0" labelOnly="1" outline="0" fieldPosition="0">
        <references count="3">
          <reference field="4" count="1" selected="0">
            <x v="0"/>
          </reference>
          <reference field="5" count="1" selected="0">
            <x v="43"/>
          </reference>
          <reference field="51" count="1">
            <x v="0"/>
          </reference>
        </references>
      </pivotArea>
    </format>
    <format dxfId="4897">
      <pivotArea dataOnly="0" labelOnly="1" outline="0" fieldPosition="0">
        <references count="3">
          <reference field="4" count="1" selected="0">
            <x v="0"/>
          </reference>
          <reference field="5" count="1" selected="0">
            <x v="44"/>
          </reference>
          <reference field="51" count="1">
            <x v="0"/>
          </reference>
        </references>
      </pivotArea>
    </format>
    <format dxfId="4896">
      <pivotArea dataOnly="0" labelOnly="1" outline="0" fieldPosition="0">
        <references count="3">
          <reference field="4" count="1" selected="0">
            <x v="0"/>
          </reference>
          <reference field="5" count="1" selected="0">
            <x v="45"/>
          </reference>
          <reference field="51" count="1">
            <x v="0"/>
          </reference>
        </references>
      </pivotArea>
    </format>
    <format dxfId="4895">
      <pivotArea dataOnly="0" labelOnly="1" outline="0" fieldPosition="0">
        <references count="3">
          <reference field="4" count="1" selected="0">
            <x v="0"/>
          </reference>
          <reference field="5" count="1" selected="0">
            <x v="46"/>
          </reference>
          <reference field="51" count="1">
            <x v="4"/>
          </reference>
        </references>
      </pivotArea>
    </format>
    <format dxfId="4894">
      <pivotArea dataOnly="0" labelOnly="1" outline="0" fieldPosition="0">
        <references count="3">
          <reference field="4" count="1" selected="0">
            <x v="0"/>
          </reference>
          <reference field="5" count="1" selected="0">
            <x v="47"/>
          </reference>
          <reference field="51" count="1">
            <x v="4"/>
          </reference>
        </references>
      </pivotArea>
    </format>
    <format dxfId="4893">
      <pivotArea dataOnly="0" labelOnly="1" outline="0" fieldPosition="0">
        <references count="3">
          <reference field="4" count="1" selected="0">
            <x v="0"/>
          </reference>
          <reference field="5" count="1" selected="0">
            <x v="48"/>
          </reference>
          <reference field="51" count="1">
            <x v="4"/>
          </reference>
        </references>
      </pivotArea>
    </format>
    <format dxfId="4892">
      <pivotArea dataOnly="0" labelOnly="1" outline="0" fieldPosition="0">
        <references count="3">
          <reference field="4" count="1" selected="0">
            <x v="1"/>
          </reference>
          <reference field="5" count="1" selected="0">
            <x v="49"/>
          </reference>
          <reference field="51" count="1">
            <x v="4"/>
          </reference>
        </references>
      </pivotArea>
    </format>
    <format dxfId="4891">
      <pivotArea dataOnly="0" labelOnly="1" outline="0" fieldPosition="0">
        <references count="3">
          <reference field="4" count="1" selected="0">
            <x v="0"/>
          </reference>
          <reference field="5" count="1" selected="0">
            <x v="50"/>
          </reference>
          <reference field="51" count="1">
            <x v="0"/>
          </reference>
        </references>
      </pivotArea>
    </format>
    <format dxfId="4890">
      <pivotArea dataOnly="0" labelOnly="1" outline="0" fieldPosition="0">
        <references count="3">
          <reference field="4" count="1" selected="0">
            <x v="1"/>
          </reference>
          <reference field="5" count="1" selected="0">
            <x v="51"/>
          </reference>
          <reference field="51" count="1">
            <x v="5"/>
          </reference>
        </references>
      </pivotArea>
    </format>
    <format dxfId="4889">
      <pivotArea dataOnly="0" labelOnly="1" outline="0" fieldPosition="0">
        <references count="3">
          <reference field="4" count="1" selected="0">
            <x v="1"/>
          </reference>
          <reference field="5" count="1" selected="0">
            <x v="52"/>
          </reference>
          <reference field="51" count="1">
            <x v="0"/>
          </reference>
        </references>
      </pivotArea>
    </format>
    <format dxfId="4888">
      <pivotArea dataOnly="0" labelOnly="1" outline="0" fieldPosition="0">
        <references count="3">
          <reference field="4" count="1" selected="0">
            <x v="1"/>
          </reference>
          <reference field="5" count="1" selected="0">
            <x v="53"/>
          </reference>
          <reference field="51" count="1">
            <x v="4"/>
          </reference>
        </references>
      </pivotArea>
    </format>
    <format dxfId="4887">
      <pivotArea dataOnly="0" labelOnly="1" outline="0" fieldPosition="0">
        <references count="3">
          <reference field="4" count="1" selected="0">
            <x v="0"/>
          </reference>
          <reference field="5" count="1" selected="0">
            <x v="54"/>
          </reference>
          <reference field="51" count="1">
            <x v="0"/>
          </reference>
        </references>
      </pivotArea>
    </format>
    <format dxfId="4886">
      <pivotArea dataOnly="0" labelOnly="1" outline="0" fieldPosition="0">
        <references count="3">
          <reference field="4" count="1" selected="0">
            <x v="0"/>
          </reference>
          <reference field="5" count="1" selected="0">
            <x v="55"/>
          </reference>
          <reference field="51" count="1">
            <x v="0"/>
          </reference>
        </references>
      </pivotArea>
    </format>
    <format dxfId="4885">
      <pivotArea dataOnly="0" labelOnly="1" outline="0" fieldPosition="0">
        <references count="3">
          <reference field="4" count="1" selected="0">
            <x v="0"/>
          </reference>
          <reference field="5" count="1" selected="0">
            <x v="56"/>
          </reference>
          <reference field="51" count="1">
            <x v="0"/>
          </reference>
        </references>
      </pivotArea>
    </format>
    <format dxfId="4884">
      <pivotArea dataOnly="0" labelOnly="1" outline="0" fieldPosition="0">
        <references count="3">
          <reference field="4" count="1" selected="0">
            <x v="0"/>
          </reference>
          <reference field="5" count="1" selected="0">
            <x v="57"/>
          </reference>
          <reference field="51" count="1">
            <x v="0"/>
          </reference>
        </references>
      </pivotArea>
    </format>
    <format dxfId="4883">
      <pivotArea dataOnly="0" labelOnly="1" outline="0" fieldPosition="0">
        <references count="3">
          <reference field="4" count="1" selected="0">
            <x v="0"/>
          </reference>
          <reference field="5" count="1" selected="0">
            <x v="58"/>
          </reference>
          <reference field="51" count="1">
            <x v="0"/>
          </reference>
        </references>
      </pivotArea>
    </format>
    <format dxfId="4882">
      <pivotArea dataOnly="0" labelOnly="1" outline="0" fieldPosition="0">
        <references count="3">
          <reference field="4" count="1" selected="0">
            <x v="0"/>
          </reference>
          <reference field="5" count="1" selected="0">
            <x v="59"/>
          </reference>
          <reference field="51" count="1">
            <x v="0"/>
          </reference>
        </references>
      </pivotArea>
    </format>
    <format dxfId="4881">
      <pivotArea dataOnly="0" labelOnly="1" outline="0" fieldPosition="0">
        <references count="3">
          <reference field="4" count="1" selected="0">
            <x v="1"/>
          </reference>
          <reference field="5" count="1" selected="0">
            <x v="60"/>
          </reference>
          <reference field="51" count="1">
            <x v="4"/>
          </reference>
        </references>
      </pivotArea>
    </format>
    <format dxfId="4880">
      <pivotArea dataOnly="0" labelOnly="1" outline="0" fieldPosition="0">
        <references count="3">
          <reference field="4" count="1" selected="0">
            <x v="0"/>
          </reference>
          <reference field="5" count="1" selected="0">
            <x v="61"/>
          </reference>
          <reference field="51" count="1">
            <x v="5"/>
          </reference>
        </references>
      </pivotArea>
    </format>
    <format dxfId="4879">
      <pivotArea dataOnly="0" labelOnly="1" outline="0" fieldPosition="0">
        <references count="1">
          <reference field="4294967294" count="2">
            <x v="0"/>
            <x v="1"/>
          </reference>
        </references>
      </pivotArea>
    </format>
    <format dxfId="4878">
      <pivotArea outline="0" collapsedLevelsAreSubtotals="1" fieldPosition="0"/>
    </format>
    <format dxfId="4877">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876">
      <pivotArea dataOnly="0" labelOnly="1" outline="0" fieldPosition="0">
        <references count="1">
          <reference field="5" count="12">
            <x v="50"/>
            <x v="51"/>
            <x v="52"/>
            <x v="53"/>
            <x v="54"/>
            <x v="55"/>
            <x v="56"/>
            <x v="57"/>
            <x v="58"/>
            <x v="59"/>
            <x v="60"/>
            <x v="61"/>
          </reference>
        </references>
      </pivotArea>
    </format>
    <format dxfId="4875">
      <pivotArea dataOnly="0" labelOnly="1" outline="0" fieldPosition="0">
        <references count="2">
          <reference field="4" count="1">
            <x v="0"/>
          </reference>
          <reference field="5" count="1" selected="0">
            <x v="0"/>
          </reference>
        </references>
      </pivotArea>
    </format>
    <format dxfId="4874">
      <pivotArea dataOnly="0" labelOnly="1" outline="0" fieldPosition="0">
        <references count="2">
          <reference field="4" count="1">
            <x v="1"/>
          </reference>
          <reference field="5" count="1" selected="0">
            <x v="5"/>
          </reference>
        </references>
      </pivotArea>
    </format>
    <format dxfId="4873">
      <pivotArea dataOnly="0" labelOnly="1" outline="0" fieldPosition="0">
        <references count="2">
          <reference field="4" count="1">
            <x v="0"/>
          </reference>
          <reference field="5" count="1" selected="0">
            <x v="7"/>
          </reference>
        </references>
      </pivotArea>
    </format>
    <format dxfId="4872">
      <pivotArea dataOnly="0" labelOnly="1" outline="0" fieldPosition="0">
        <references count="2">
          <reference field="4" count="1">
            <x v="1"/>
          </reference>
          <reference field="5" count="1" selected="0">
            <x v="9"/>
          </reference>
        </references>
      </pivotArea>
    </format>
    <format dxfId="4871">
      <pivotArea dataOnly="0" labelOnly="1" outline="0" fieldPosition="0">
        <references count="2">
          <reference field="4" count="1">
            <x v="0"/>
          </reference>
          <reference field="5" count="1" selected="0">
            <x v="11"/>
          </reference>
        </references>
      </pivotArea>
    </format>
    <format dxfId="4870">
      <pivotArea dataOnly="0" labelOnly="1" outline="0" fieldPosition="0">
        <references count="2">
          <reference field="4" count="1">
            <x v="1"/>
          </reference>
          <reference field="5" count="1" selected="0">
            <x v="21"/>
          </reference>
        </references>
      </pivotArea>
    </format>
    <format dxfId="4869">
      <pivotArea dataOnly="0" labelOnly="1" outline="0" fieldPosition="0">
        <references count="2">
          <reference field="4" count="1">
            <x v="0"/>
          </reference>
          <reference field="5" count="1" selected="0">
            <x v="22"/>
          </reference>
        </references>
      </pivotArea>
    </format>
    <format dxfId="4868">
      <pivotArea dataOnly="0" labelOnly="1" outline="0" fieldPosition="0">
        <references count="2">
          <reference field="4" count="1">
            <x v="1"/>
          </reference>
          <reference field="5" count="1" selected="0">
            <x v="29"/>
          </reference>
        </references>
      </pivotArea>
    </format>
    <format dxfId="4867">
      <pivotArea dataOnly="0" labelOnly="1" outline="0" fieldPosition="0">
        <references count="2">
          <reference field="4" count="1">
            <x v="0"/>
          </reference>
          <reference field="5" count="1" selected="0">
            <x v="30"/>
          </reference>
        </references>
      </pivotArea>
    </format>
    <format dxfId="4866">
      <pivotArea dataOnly="0" labelOnly="1" outline="0" fieldPosition="0">
        <references count="2">
          <reference field="4" count="1">
            <x v="1"/>
          </reference>
          <reference field="5" count="1" selected="0">
            <x v="35"/>
          </reference>
        </references>
      </pivotArea>
    </format>
    <format dxfId="4865">
      <pivotArea dataOnly="0" labelOnly="1" outline="0" fieldPosition="0">
        <references count="2">
          <reference field="4" count="1">
            <x v="0"/>
          </reference>
          <reference field="5" count="1" selected="0">
            <x v="36"/>
          </reference>
        </references>
      </pivotArea>
    </format>
    <format dxfId="4864">
      <pivotArea dataOnly="0" labelOnly="1" outline="0" fieldPosition="0">
        <references count="2">
          <reference field="4" count="1">
            <x v="1"/>
          </reference>
          <reference field="5" count="1" selected="0">
            <x v="38"/>
          </reference>
        </references>
      </pivotArea>
    </format>
    <format dxfId="4863">
      <pivotArea dataOnly="0" labelOnly="1" outline="0" fieldPosition="0">
        <references count="2">
          <reference field="4" count="1">
            <x v="0"/>
          </reference>
          <reference field="5" count="1" selected="0">
            <x v="40"/>
          </reference>
        </references>
      </pivotArea>
    </format>
    <format dxfId="4862">
      <pivotArea dataOnly="0" labelOnly="1" outline="0" fieldPosition="0">
        <references count="2">
          <reference field="4" count="1">
            <x v="1"/>
          </reference>
          <reference field="5" count="1" selected="0">
            <x v="49"/>
          </reference>
        </references>
      </pivotArea>
    </format>
    <format dxfId="4861">
      <pivotArea dataOnly="0" labelOnly="1" outline="0" fieldPosition="0">
        <references count="2">
          <reference field="4" count="1">
            <x v="0"/>
          </reference>
          <reference field="5" count="1" selected="0">
            <x v="50"/>
          </reference>
        </references>
      </pivotArea>
    </format>
    <format dxfId="4860">
      <pivotArea dataOnly="0" labelOnly="1" outline="0" fieldPosition="0">
        <references count="2">
          <reference field="4" count="1">
            <x v="1"/>
          </reference>
          <reference field="5" count="1" selected="0">
            <x v="51"/>
          </reference>
        </references>
      </pivotArea>
    </format>
    <format dxfId="4859">
      <pivotArea dataOnly="0" labelOnly="1" outline="0" fieldPosition="0">
        <references count="2">
          <reference field="4" count="1">
            <x v="0"/>
          </reference>
          <reference field="5" count="1" selected="0">
            <x v="54"/>
          </reference>
        </references>
      </pivotArea>
    </format>
    <format dxfId="4858">
      <pivotArea dataOnly="0" labelOnly="1" outline="0" fieldPosition="0">
        <references count="2">
          <reference field="4" count="1">
            <x v="1"/>
          </reference>
          <reference field="5" count="1" selected="0">
            <x v="60"/>
          </reference>
        </references>
      </pivotArea>
    </format>
    <format dxfId="4857">
      <pivotArea dataOnly="0" labelOnly="1" outline="0" fieldPosition="0">
        <references count="2">
          <reference field="4" count="1">
            <x v="0"/>
          </reference>
          <reference field="5" count="1" selected="0">
            <x v="61"/>
          </reference>
        </references>
      </pivotArea>
    </format>
    <format dxfId="4856">
      <pivotArea dataOnly="0" labelOnly="1" outline="0" fieldPosition="0">
        <references count="3">
          <reference field="4" count="1" selected="0">
            <x v="0"/>
          </reference>
          <reference field="5" count="1" selected="0">
            <x v="0"/>
          </reference>
          <reference field="51" count="1">
            <x v="4"/>
          </reference>
        </references>
      </pivotArea>
    </format>
    <format dxfId="4855">
      <pivotArea dataOnly="0" labelOnly="1" outline="0" fieldPosition="0">
        <references count="3">
          <reference field="4" count="1" selected="0">
            <x v="0"/>
          </reference>
          <reference field="5" count="1" selected="0">
            <x v="1"/>
          </reference>
          <reference field="51" count="1">
            <x v="0"/>
          </reference>
        </references>
      </pivotArea>
    </format>
    <format dxfId="4854">
      <pivotArea dataOnly="0" labelOnly="1" outline="0" fieldPosition="0">
        <references count="3">
          <reference field="4" count="1" selected="0">
            <x v="0"/>
          </reference>
          <reference field="5" count="1" selected="0">
            <x v="2"/>
          </reference>
          <reference field="51" count="1">
            <x v="5"/>
          </reference>
        </references>
      </pivotArea>
    </format>
    <format dxfId="4853">
      <pivotArea dataOnly="0" labelOnly="1" outline="0" fieldPosition="0">
        <references count="3">
          <reference field="4" count="1" selected="0">
            <x v="0"/>
          </reference>
          <reference field="5" count="1" selected="0">
            <x v="3"/>
          </reference>
          <reference field="51" count="1">
            <x v="0"/>
          </reference>
        </references>
      </pivotArea>
    </format>
    <format dxfId="4852">
      <pivotArea dataOnly="0" labelOnly="1" outline="0" fieldPosition="0">
        <references count="3">
          <reference field="4" count="1" selected="0">
            <x v="0"/>
          </reference>
          <reference field="5" count="1" selected="0">
            <x v="4"/>
          </reference>
          <reference field="51" count="1">
            <x v="0"/>
          </reference>
        </references>
      </pivotArea>
    </format>
    <format dxfId="4851">
      <pivotArea dataOnly="0" labelOnly="1" outline="0" fieldPosition="0">
        <references count="3">
          <reference field="4" count="1" selected="0">
            <x v="1"/>
          </reference>
          <reference field="5" count="1" selected="0">
            <x v="5"/>
          </reference>
          <reference field="51" count="1">
            <x v="4"/>
          </reference>
        </references>
      </pivotArea>
    </format>
    <format dxfId="4850">
      <pivotArea dataOnly="0" labelOnly="1" outline="0" fieldPosition="0">
        <references count="3">
          <reference field="4" count="1" selected="0">
            <x v="1"/>
          </reference>
          <reference field="5" count="1" selected="0">
            <x v="6"/>
          </reference>
          <reference field="51" count="1">
            <x v="3"/>
          </reference>
        </references>
      </pivotArea>
    </format>
    <format dxfId="4849">
      <pivotArea dataOnly="0" labelOnly="1" outline="0" fieldPosition="0">
        <references count="3">
          <reference field="4" count="1" selected="0">
            <x v="0"/>
          </reference>
          <reference field="5" count="1" selected="0">
            <x v="7"/>
          </reference>
          <reference field="51" count="1">
            <x v="0"/>
          </reference>
        </references>
      </pivotArea>
    </format>
    <format dxfId="4848">
      <pivotArea dataOnly="0" labelOnly="1" outline="0" fieldPosition="0">
        <references count="3">
          <reference field="4" count="1" selected="0">
            <x v="0"/>
          </reference>
          <reference field="5" count="1" selected="0">
            <x v="8"/>
          </reference>
          <reference field="51" count="1">
            <x v="0"/>
          </reference>
        </references>
      </pivotArea>
    </format>
    <format dxfId="4847">
      <pivotArea dataOnly="0" labelOnly="1" outline="0" fieldPosition="0">
        <references count="3">
          <reference field="4" count="1" selected="0">
            <x v="1"/>
          </reference>
          <reference field="5" count="1" selected="0">
            <x v="9"/>
          </reference>
          <reference field="51" count="1">
            <x v="5"/>
          </reference>
        </references>
      </pivotArea>
    </format>
    <format dxfId="4846">
      <pivotArea dataOnly="0" labelOnly="1" outline="0" fieldPosition="0">
        <references count="3">
          <reference field="4" count="1" selected="0">
            <x v="1"/>
          </reference>
          <reference field="5" count="1" selected="0">
            <x v="10"/>
          </reference>
          <reference field="51" count="1">
            <x v="3"/>
          </reference>
        </references>
      </pivotArea>
    </format>
    <format dxfId="4845">
      <pivotArea dataOnly="0" labelOnly="1" outline="0" fieldPosition="0">
        <references count="3">
          <reference field="4" count="1" selected="0">
            <x v="0"/>
          </reference>
          <reference field="5" count="1" selected="0">
            <x v="11"/>
          </reference>
          <reference field="51" count="1">
            <x v="0"/>
          </reference>
        </references>
      </pivotArea>
    </format>
    <format dxfId="4844">
      <pivotArea dataOnly="0" labelOnly="1" outline="0" fieldPosition="0">
        <references count="3">
          <reference field="4" count="1" selected="0">
            <x v="0"/>
          </reference>
          <reference field="5" count="1" selected="0">
            <x v="12"/>
          </reference>
          <reference field="51" count="1">
            <x v="5"/>
          </reference>
        </references>
      </pivotArea>
    </format>
    <format dxfId="4843">
      <pivotArea dataOnly="0" labelOnly="1" outline="0" fieldPosition="0">
        <references count="3">
          <reference field="4" count="1" selected="0">
            <x v="0"/>
          </reference>
          <reference field="5" count="1" selected="0">
            <x v="13"/>
          </reference>
          <reference field="51" count="1">
            <x v="1"/>
          </reference>
        </references>
      </pivotArea>
    </format>
    <format dxfId="4842">
      <pivotArea dataOnly="0" labelOnly="1" outline="0" fieldPosition="0">
        <references count="3">
          <reference field="4" count="1" selected="0">
            <x v="0"/>
          </reference>
          <reference field="5" count="1" selected="0">
            <x v="14"/>
          </reference>
          <reference field="51" count="1">
            <x v="0"/>
          </reference>
        </references>
      </pivotArea>
    </format>
    <format dxfId="4841">
      <pivotArea dataOnly="0" labelOnly="1" outline="0" fieldPosition="0">
        <references count="3">
          <reference field="4" count="1" selected="0">
            <x v="0"/>
          </reference>
          <reference field="5" count="1" selected="0">
            <x v="15"/>
          </reference>
          <reference field="51" count="1">
            <x v="0"/>
          </reference>
        </references>
      </pivotArea>
    </format>
    <format dxfId="4840">
      <pivotArea dataOnly="0" labelOnly="1" outline="0" fieldPosition="0">
        <references count="3">
          <reference field="4" count="1" selected="0">
            <x v="0"/>
          </reference>
          <reference field="5" count="1" selected="0">
            <x v="16"/>
          </reference>
          <reference field="51" count="1">
            <x v="4"/>
          </reference>
        </references>
      </pivotArea>
    </format>
    <format dxfId="4839">
      <pivotArea dataOnly="0" labelOnly="1" outline="0" fieldPosition="0">
        <references count="3">
          <reference field="4" count="1" selected="0">
            <x v="0"/>
          </reference>
          <reference field="5" count="1" selected="0">
            <x v="17"/>
          </reference>
          <reference field="51" count="1">
            <x v="0"/>
          </reference>
        </references>
      </pivotArea>
    </format>
    <format dxfId="4838">
      <pivotArea dataOnly="0" labelOnly="1" outline="0" fieldPosition="0">
        <references count="3">
          <reference field="4" count="1" selected="0">
            <x v="0"/>
          </reference>
          <reference field="5" count="1" selected="0">
            <x v="18"/>
          </reference>
          <reference field="51" count="1">
            <x v="1"/>
          </reference>
        </references>
      </pivotArea>
    </format>
    <format dxfId="4837">
      <pivotArea dataOnly="0" labelOnly="1" outline="0" fieldPosition="0">
        <references count="3">
          <reference field="4" count="1" selected="0">
            <x v="0"/>
          </reference>
          <reference field="5" count="1" selected="0">
            <x v="19"/>
          </reference>
          <reference field="51" count="1">
            <x v="0"/>
          </reference>
        </references>
      </pivotArea>
    </format>
    <format dxfId="4836">
      <pivotArea dataOnly="0" labelOnly="1" outline="0" fieldPosition="0">
        <references count="3">
          <reference field="4" count="1" selected="0">
            <x v="0"/>
          </reference>
          <reference field="5" count="1" selected="0">
            <x v="20"/>
          </reference>
          <reference field="51" count="1">
            <x v="1"/>
          </reference>
        </references>
      </pivotArea>
    </format>
    <format dxfId="4835">
      <pivotArea dataOnly="0" labelOnly="1" outline="0" fieldPosition="0">
        <references count="3">
          <reference field="4" count="1" selected="0">
            <x v="1"/>
          </reference>
          <reference field="5" count="1" selected="0">
            <x v="21"/>
          </reference>
          <reference field="51" count="1">
            <x v="1"/>
          </reference>
        </references>
      </pivotArea>
    </format>
    <format dxfId="4834">
      <pivotArea dataOnly="0" labelOnly="1" outline="0" fieldPosition="0">
        <references count="3">
          <reference field="4" count="1" selected="0">
            <x v="0"/>
          </reference>
          <reference field="5" count="1" selected="0">
            <x v="22"/>
          </reference>
          <reference field="51" count="1">
            <x v="5"/>
          </reference>
        </references>
      </pivotArea>
    </format>
    <format dxfId="4833">
      <pivotArea dataOnly="0" labelOnly="1" outline="0" fieldPosition="0">
        <references count="3">
          <reference field="4" count="1" selected="0">
            <x v="0"/>
          </reference>
          <reference field="5" count="1" selected="0">
            <x v="23"/>
          </reference>
          <reference field="51" count="1">
            <x v="0"/>
          </reference>
        </references>
      </pivotArea>
    </format>
    <format dxfId="4832">
      <pivotArea dataOnly="0" labelOnly="1" outline="0" fieldPosition="0">
        <references count="3">
          <reference field="4" count="1" selected="0">
            <x v="0"/>
          </reference>
          <reference field="5" count="1" selected="0">
            <x v="24"/>
          </reference>
          <reference field="51" count="1">
            <x v="0"/>
          </reference>
        </references>
      </pivotArea>
    </format>
    <format dxfId="4831">
      <pivotArea dataOnly="0" labelOnly="1" outline="0" fieldPosition="0">
        <references count="3">
          <reference field="4" count="1" selected="0">
            <x v="0"/>
          </reference>
          <reference field="5" count="1" selected="0">
            <x v="25"/>
          </reference>
          <reference field="51" count="1">
            <x v="1"/>
          </reference>
        </references>
      </pivotArea>
    </format>
    <format dxfId="4830">
      <pivotArea dataOnly="0" labelOnly="1" outline="0" fieldPosition="0">
        <references count="3">
          <reference field="4" count="1" selected="0">
            <x v="0"/>
          </reference>
          <reference field="5" count="1" selected="0">
            <x v="26"/>
          </reference>
          <reference field="51" count="1">
            <x v="0"/>
          </reference>
        </references>
      </pivotArea>
    </format>
    <format dxfId="4829">
      <pivotArea dataOnly="0" labelOnly="1" outline="0" fieldPosition="0">
        <references count="3">
          <reference field="4" count="1" selected="0">
            <x v="0"/>
          </reference>
          <reference field="5" count="1" selected="0">
            <x v="27"/>
          </reference>
          <reference field="51" count="1">
            <x v="5"/>
          </reference>
        </references>
      </pivotArea>
    </format>
    <format dxfId="4828">
      <pivotArea dataOnly="0" labelOnly="1" outline="0" fieldPosition="0">
        <references count="3">
          <reference field="4" count="1" selected="0">
            <x v="0"/>
          </reference>
          <reference field="5" count="1" selected="0">
            <x v="28"/>
          </reference>
          <reference field="51" count="1">
            <x v="0"/>
          </reference>
        </references>
      </pivotArea>
    </format>
    <format dxfId="4827">
      <pivotArea dataOnly="0" labelOnly="1" outline="0" fieldPosition="0">
        <references count="3">
          <reference field="4" count="1" selected="0">
            <x v="1"/>
          </reference>
          <reference field="5" count="1" selected="0">
            <x v="29"/>
          </reference>
          <reference field="51" count="1">
            <x v="3"/>
          </reference>
        </references>
      </pivotArea>
    </format>
    <format dxfId="4826">
      <pivotArea dataOnly="0" labelOnly="1" outline="0" fieldPosition="0">
        <references count="3">
          <reference field="4" count="1" selected="0">
            <x v="0"/>
          </reference>
          <reference field="5" count="1" selected="0">
            <x v="30"/>
          </reference>
          <reference field="51" count="1">
            <x v="0"/>
          </reference>
        </references>
      </pivotArea>
    </format>
    <format dxfId="4825">
      <pivotArea dataOnly="0" labelOnly="1" outline="0" fieldPosition="0">
        <references count="3">
          <reference field="4" count="1" selected="0">
            <x v="0"/>
          </reference>
          <reference field="5" count="1" selected="0">
            <x v="31"/>
          </reference>
          <reference field="51" count="1">
            <x v="0"/>
          </reference>
        </references>
      </pivotArea>
    </format>
    <format dxfId="4824">
      <pivotArea dataOnly="0" labelOnly="1" outline="0" fieldPosition="0">
        <references count="3">
          <reference field="4" count="1" selected="0">
            <x v="0"/>
          </reference>
          <reference field="5" count="1" selected="0">
            <x v="32"/>
          </reference>
          <reference field="51" count="1">
            <x v="5"/>
          </reference>
        </references>
      </pivotArea>
    </format>
    <format dxfId="4823">
      <pivotArea dataOnly="0" labelOnly="1" outline="0" fieldPosition="0">
        <references count="3">
          <reference field="4" count="1" selected="0">
            <x v="0"/>
          </reference>
          <reference field="5" count="1" selected="0">
            <x v="33"/>
          </reference>
          <reference field="51" count="1">
            <x v="0"/>
          </reference>
        </references>
      </pivotArea>
    </format>
    <format dxfId="4822">
      <pivotArea dataOnly="0" labelOnly="1" outline="0" fieldPosition="0">
        <references count="3">
          <reference field="4" count="1" selected="0">
            <x v="0"/>
          </reference>
          <reference field="5" count="1" selected="0">
            <x v="34"/>
          </reference>
          <reference field="51" count="1">
            <x v="0"/>
          </reference>
        </references>
      </pivotArea>
    </format>
    <format dxfId="4821">
      <pivotArea dataOnly="0" labelOnly="1" outline="0" fieldPosition="0">
        <references count="3">
          <reference field="4" count="1" selected="0">
            <x v="1"/>
          </reference>
          <reference field="5" count="1" selected="0">
            <x v="35"/>
          </reference>
          <reference field="51" count="1">
            <x v="4"/>
          </reference>
        </references>
      </pivotArea>
    </format>
    <format dxfId="4820">
      <pivotArea dataOnly="0" labelOnly="1" outline="0" fieldPosition="0">
        <references count="3">
          <reference field="4" count="1" selected="0">
            <x v="0"/>
          </reference>
          <reference field="5" count="1" selected="0">
            <x v="36"/>
          </reference>
          <reference field="51" count="1">
            <x v="3"/>
          </reference>
        </references>
      </pivotArea>
    </format>
    <format dxfId="4819">
      <pivotArea dataOnly="0" labelOnly="1" outline="0" fieldPosition="0">
        <references count="3">
          <reference field="4" count="1" selected="0">
            <x v="0"/>
          </reference>
          <reference field="5" count="1" selected="0">
            <x v="37"/>
          </reference>
          <reference field="51" count="1">
            <x v="0"/>
          </reference>
        </references>
      </pivotArea>
    </format>
    <format dxfId="4818">
      <pivotArea dataOnly="0" labelOnly="1" outline="0" fieldPosition="0">
        <references count="3">
          <reference field="4" count="1" selected="0">
            <x v="1"/>
          </reference>
          <reference field="5" count="1" selected="0">
            <x v="38"/>
          </reference>
          <reference field="51" count="1">
            <x v="1"/>
          </reference>
        </references>
      </pivotArea>
    </format>
    <format dxfId="4817">
      <pivotArea dataOnly="0" labelOnly="1" outline="0" fieldPosition="0">
        <references count="3">
          <reference field="4" count="1" selected="0">
            <x v="1"/>
          </reference>
          <reference field="5" count="1" selected="0">
            <x v="39"/>
          </reference>
          <reference field="51" count="1">
            <x v="0"/>
          </reference>
        </references>
      </pivotArea>
    </format>
    <format dxfId="4816">
      <pivotArea dataOnly="0" labelOnly="1" outline="0" fieldPosition="0">
        <references count="3">
          <reference field="4" count="1" selected="0">
            <x v="0"/>
          </reference>
          <reference field="5" count="1" selected="0">
            <x v="40"/>
          </reference>
          <reference field="51" count="1">
            <x v="0"/>
          </reference>
        </references>
      </pivotArea>
    </format>
    <format dxfId="4815">
      <pivotArea dataOnly="0" labelOnly="1" outline="0" fieldPosition="0">
        <references count="3">
          <reference field="4" count="1" selected="0">
            <x v="0"/>
          </reference>
          <reference field="5" count="1" selected="0">
            <x v="41"/>
          </reference>
          <reference field="51" count="1">
            <x v="1"/>
          </reference>
        </references>
      </pivotArea>
    </format>
    <format dxfId="4814">
      <pivotArea dataOnly="0" labelOnly="1" outline="0" fieldPosition="0">
        <references count="3">
          <reference field="4" count="1" selected="0">
            <x v="0"/>
          </reference>
          <reference field="5" count="1" selected="0">
            <x v="42"/>
          </reference>
          <reference field="51" count="1">
            <x v="0"/>
          </reference>
        </references>
      </pivotArea>
    </format>
    <format dxfId="4813">
      <pivotArea dataOnly="0" labelOnly="1" outline="0" fieldPosition="0">
        <references count="3">
          <reference field="4" count="1" selected="0">
            <x v="0"/>
          </reference>
          <reference field="5" count="1" selected="0">
            <x v="43"/>
          </reference>
          <reference field="51" count="1">
            <x v="0"/>
          </reference>
        </references>
      </pivotArea>
    </format>
    <format dxfId="4812">
      <pivotArea dataOnly="0" labelOnly="1" outline="0" fieldPosition="0">
        <references count="3">
          <reference field="4" count="1" selected="0">
            <x v="0"/>
          </reference>
          <reference field="5" count="1" selected="0">
            <x v="44"/>
          </reference>
          <reference field="51" count="1">
            <x v="0"/>
          </reference>
        </references>
      </pivotArea>
    </format>
    <format dxfId="4811">
      <pivotArea dataOnly="0" labelOnly="1" outline="0" fieldPosition="0">
        <references count="3">
          <reference field="4" count="1" selected="0">
            <x v="0"/>
          </reference>
          <reference field="5" count="1" selected="0">
            <x v="45"/>
          </reference>
          <reference field="51" count="1">
            <x v="0"/>
          </reference>
        </references>
      </pivotArea>
    </format>
    <format dxfId="4810">
      <pivotArea dataOnly="0" labelOnly="1" outline="0" fieldPosition="0">
        <references count="3">
          <reference field="4" count="1" selected="0">
            <x v="0"/>
          </reference>
          <reference field="5" count="1" selected="0">
            <x v="46"/>
          </reference>
          <reference field="51" count="1">
            <x v="4"/>
          </reference>
        </references>
      </pivotArea>
    </format>
    <format dxfId="4809">
      <pivotArea dataOnly="0" labelOnly="1" outline="0" fieldPosition="0">
        <references count="3">
          <reference field="4" count="1" selected="0">
            <x v="0"/>
          </reference>
          <reference field="5" count="1" selected="0">
            <x v="47"/>
          </reference>
          <reference field="51" count="1">
            <x v="4"/>
          </reference>
        </references>
      </pivotArea>
    </format>
    <format dxfId="4808">
      <pivotArea dataOnly="0" labelOnly="1" outline="0" fieldPosition="0">
        <references count="3">
          <reference field="4" count="1" selected="0">
            <x v="0"/>
          </reference>
          <reference field="5" count="1" selected="0">
            <x v="48"/>
          </reference>
          <reference field="51" count="1">
            <x v="4"/>
          </reference>
        </references>
      </pivotArea>
    </format>
    <format dxfId="4807">
      <pivotArea dataOnly="0" labelOnly="1" outline="0" fieldPosition="0">
        <references count="3">
          <reference field="4" count="1" selected="0">
            <x v="1"/>
          </reference>
          <reference field="5" count="1" selected="0">
            <x v="49"/>
          </reference>
          <reference field="51" count="1">
            <x v="4"/>
          </reference>
        </references>
      </pivotArea>
    </format>
    <format dxfId="4806">
      <pivotArea dataOnly="0" labelOnly="1" outline="0" fieldPosition="0">
        <references count="3">
          <reference field="4" count="1" selected="0">
            <x v="0"/>
          </reference>
          <reference field="5" count="1" selected="0">
            <x v="50"/>
          </reference>
          <reference field="51" count="1">
            <x v="0"/>
          </reference>
        </references>
      </pivotArea>
    </format>
    <format dxfId="4805">
      <pivotArea dataOnly="0" labelOnly="1" outline="0" fieldPosition="0">
        <references count="3">
          <reference field="4" count="1" selected="0">
            <x v="1"/>
          </reference>
          <reference field="5" count="1" selected="0">
            <x v="51"/>
          </reference>
          <reference field="51" count="1">
            <x v="5"/>
          </reference>
        </references>
      </pivotArea>
    </format>
    <format dxfId="4804">
      <pivotArea dataOnly="0" labelOnly="1" outline="0" fieldPosition="0">
        <references count="3">
          <reference field="4" count="1" selected="0">
            <x v="1"/>
          </reference>
          <reference field="5" count="1" selected="0">
            <x v="52"/>
          </reference>
          <reference field="51" count="1">
            <x v="0"/>
          </reference>
        </references>
      </pivotArea>
    </format>
    <format dxfId="4803">
      <pivotArea dataOnly="0" labelOnly="1" outline="0" fieldPosition="0">
        <references count="3">
          <reference field="4" count="1" selected="0">
            <x v="1"/>
          </reference>
          <reference field="5" count="1" selected="0">
            <x v="53"/>
          </reference>
          <reference field="51" count="1">
            <x v="4"/>
          </reference>
        </references>
      </pivotArea>
    </format>
    <format dxfId="4802">
      <pivotArea dataOnly="0" labelOnly="1" outline="0" fieldPosition="0">
        <references count="3">
          <reference field="4" count="1" selected="0">
            <x v="0"/>
          </reference>
          <reference field="5" count="1" selected="0">
            <x v="54"/>
          </reference>
          <reference field="51" count="1">
            <x v="0"/>
          </reference>
        </references>
      </pivotArea>
    </format>
    <format dxfId="4801">
      <pivotArea dataOnly="0" labelOnly="1" outline="0" fieldPosition="0">
        <references count="3">
          <reference field="4" count="1" selected="0">
            <x v="0"/>
          </reference>
          <reference field="5" count="1" selected="0">
            <x v="55"/>
          </reference>
          <reference field="51" count="1">
            <x v="0"/>
          </reference>
        </references>
      </pivotArea>
    </format>
    <format dxfId="4800">
      <pivotArea dataOnly="0" labelOnly="1" outline="0" fieldPosition="0">
        <references count="3">
          <reference field="4" count="1" selected="0">
            <x v="0"/>
          </reference>
          <reference field="5" count="1" selected="0">
            <x v="56"/>
          </reference>
          <reference field="51" count="1">
            <x v="0"/>
          </reference>
        </references>
      </pivotArea>
    </format>
    <format dxfId="4799">
      <pivotArea dataOnly="0" labelOnly="1" outline="0" fieldPosition="0">
        <references count="3">
          <reference field="4" count="1" selected="0">
            <x v="0"/>
          </reference>
          <reference field="5" count="1" selected="0">
            <x v="57"/>
          </reference>
          <reference field="51" count="1">
            <x v="0"/>
          </reference>
        </references>
      </pivotArea>
    </format>
    <format dxfId="4798">
      <pivotArea dataOnly="0" labelOnly="1" outline="0" fieldPosition="0">
        <references count="3">
          <reference field="4" count="1" selected="0">
            <x v="0"/>
          </reference>
          <reference field="5" count="1" selected="0">
            <x v="58"/>
          </reference>
          <reference field="51" count="1">
            <x v="0"/>
          </reference>
        </references>
      </pivotArea>
    </format>
    <format dxfId="4797">
      <pivotArea dataOnly="0" labelOnly="1" outline="0" fieldPosition="0">
        <references count="3">
          <reference field="4" count="1" selected="0">
            <x v="0"/>
          </reference>
          <reference field="5" count="1" selected="0">
            <x v="59"/>
          </reference>
          <reference field="51" count="1">
            <x v="0"/>
          </reference>
        </references>
      </pivotArea>
    </format>
    <format dxfId="4796">
      <pivotArea dataOnly="0" labelOnly="1" outline="0" fieldPosition="0">
        <references count="3">
          <reference field="4" count="1" selected="0">
            <x v="1"/>
          </reference>
          <reference field="5" count="1" selected="0">
            <x v="60"/>
          </reference>
          <reference field="51" count="1">
            <x v="4"/>
          </reference>
        </references>
      </pivotArea>
    </format>
    <format dxfId="4795">
      <pivotArea dataOnly="0" labelOnly="1" outline="0" fieldPosition="0">
        <references count="3">
          <reference field="4" count="1" selected="0">
            <x v="0"/>
          </reference>
          <reference field="5" count="1" selected="0">
            <x v="61"/>
          </reference>
          <reference field="51" count="1">
            <x v="5"/>
          </reference>
        </references>
      </pivotArea>
    </format>
    <format dxfId="4794">
      <pivotArea field="5" type="button" dataOnly="0" labelOnly="1" outline="0" axis="axisRow" fieldPosition="0"/>
    </format>
    <format dxfId="4793">
      <pivotArea field="4" type="button" dataOnly="0" labelOnly="1" outline="0" axis="axisRow" fieldPosition="1"/>
    </format>
    <format dxfId="4792">
      <pivotArea field="51" type="button" dataOnly="0" labelOnly="1" outline="0" axis="axisRow" fieldPosition="2"/>
    </format>
    <format dxfId="4791">
      <pivotArea dataOnly="0" labelOnly="1" outline="0" fieldPosition="0">
        <references count="1">
          <reference field="4294967294" count="2">
            <x v="0"/>
            <x v="1"/>
          </reference>
        </references>
      </pivotArea>
    </format>
    <format dxfId="4790">
      <pivotArea type="all" dataOnly="0" outline="0" fieldPosition="0"/>
    </format>
    <format dxfId="4789">
      <pivotArea outline="0" collapsedLevelsAreSubtotals="1" fieldPosition="0"/>
    </format>
    <format dxfId="4788">
      <pivotArea field="5" type="button" dataOnly="0" labelOnly="1" outline="0" axis="axisRow" fieldPosition="0"/>
    </format>
    <format dxfId="4787">
      <pivotArea field="4" type="button" dataOnly="0" labelOnly="1" outline="0" axis="axisRow" fieldPosition="1"/>
    </format>
    <format dxfId="4786">
      <pivotArea field="51" type="button" dataOnly="0" labelOnly="1" outline="0" axis="axisRow" fieldPosition="2"/>
    </format>
    <format dxfId="4785">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784">
      <pivotArea dataOnly="0" labelOnly="1" outline="0" fieldPosition="0">
        <references count="1">
          <reference field="5" count="12">
            <x v="50"/>
            <x v="51"/>
            <x v="52"/>
            <x v="53"/>
            <x v="54"/>
            <x v="55"/>
            <x v="56"/>
            <x v="57"/>
            <x v="58"/>
            <x v="59"/>
            <x v="60"/>
            <x v="61"/>
          </reference>
        </references>
      </pivotArea>
    </format>
    <format dxfId="4783">
      <pivotArea dataOnly="0" labelOnly="1" outline="0" fieldPosition="0">
        <references count="2">
          <reference field="4" count="1">
            <x v="0"/>
          </reference>
          <reference field="5" count="1" selected="0">
            <x v="0"/>
          </reference>
        </references>
      </pivotArea>
    </format>
    <format dxfId="4782">
      <pivotArea dataOnly="0" labelOnly="1" outline="0" fieldPosition="0">
        <references count="2">
          <reference field="4" count="1">
            <x v="1"/>
          </reference>
          <reference field="5" count="1" selected="0">
            <x v="5"/>
          </reference>
        </references>
      </pivotArea>
    </format>
    <format dxfId="4781">
      <pivotArea dataOnly="0" labelOnly="1" outline="0" fieldPosition="0">
        <references count="2">
          <reference field="4" count="1">
            <x v="0"/>
          </reference>
          <reference field="5" count="1" selected="0">
            <x v="7"/>
          </reference>
        </references>
      </pivotArea>
    </format>
    <format dxfId="4780">
      <pivotArea dataOnly="0" labelOnly="1" outline="0" fieldPosition="0">
        <references count="2">
          <reference field="4" count="1">
            <x v="1"/>
          </reference>
          <reference field="5" count="1" selected="0">
            <x v="9"/>
          </reference>
        </references>
      </pivotArea>
    </format>
    <format dxfId="4779">
      <pivotArea dataOnly="0" labelOnly="1" outline="0" fieldPosition="0">
        <references count="2">
          <reference field="4" count="1">
            <x v="0"/>
          </reference>
          <reference field="5" count="1" selected="0">
            <x v="11"/>
          </reference>
        </references>
      </pivotArea>
    </format>
    <format dxfId="4778">
      <pivotArea dataOnly="0" labelOnly="1" outline="0" fieldPosition="0">
        <references count="2">
          <reference field="4" count="1">
            <x v="1"/>
          </reference>
          <reference field="5" count="1" selected="0">
            <x v="21"/>
          </reference>
        </references>
      </pivotArea>
    </format>
    <format dxfId="4777">
      <pivotArea dataOnly="0" labelOnly="1" outline="0" fieldPosition="0">
        <references count="2">
          <reference field="4" count="1">
            <x v="0"/>
          </reference>
          <reference field="5" count="1" selected="0">
            <x v="22"/>
          </reference>
        </references>
      </pivotArea>
    </format>
    <format dxfId="4776">
      <pivotArea dataOnly="0" labelOnly="1" outline="0" fieldPosition="0">
        <references count="2">
          <reference field="4" count="1">
            <x v="1"/>
          </reference>
          <reference field="5" count="1" selected="0">
            <x v="29"/>
          </reference>
        </references>
      </pivotArea>
    </format>
    <format dxfId="4775">
      <pivotArea dataOnly="0" labelOnly="1" outline="0" fieldPosition="0">
        <references count="2">
          <reference field="4" count="1">
            <x v="0"/>
          </reference>
          <reference field="5" count="1" selected="0">
            <x v="30"/>
          </reference>
        </references>
      </pivotArea>
    </format>
    <format dxfId="4774">
      <pivotArea dataOnly="0" labelOnly="1" outline="0" fieldPosition="0">
        <references count="2">
          <reference field="4" count="1">
            <x v="1"/>
          </reference>
          <reference field="5" count="1" selected="0">
            <x v="35"/>
          </reference>
        </references>
      </pivotArea>
    </format>
    <format dxfId="4773">
      <pivotArea dataOnly="0" labelOnly="1" outline="0" fieldPosition="0">
        <references count="2">
          <reference field="4" count="1">
            <x v="0"/>
          </reference>
          <reference field="5" count="1" selected="0">
            <x v="36"/>
          </reference>
        </references>
      </pivotArea>
    </format>
    <format dxfId="4772">
      <pivotArea dataOnly="0" labelOnly="1" outline="0" fieldPosition="0">
        <references count="2">
          <reference field="4" count="1">
            <x v="1"/>
          </reference>
          <reference field="5" count="1" selected="0">
            <x v="38"/>
          </reference>
        </references>
      </pivotArea>
    </format>
    <format dxfId="4771">
      <pivotArea dataOnly="0" labelOnly="1" outline="0" fieldPosition="0">
        <references count="2">
          <reference field="4" count="1">
            <x v="0"/>
          </reference>
          <reference field="5" count="1" selected="0">
            <x v="40"/>
          </reference>
        </references>
      </pivotArea>
    </format>
    <format dxfId="4770">
      <pivotArea dataOnly="0" labelOnly="1" outline="0" fieldPosition="0">
        <references count="2">
          <reference field="4" count="1">
            <x v="1"/>
          </reference>
          <reference field="5" count="1" selected="0">
            <x v="49"/>
          </reference>
        </references>
      </pivotArea>
    </format>
    <format dxfId="4769">
      <pivotArea dataOnly="0" labelOnly="1" outline="0" fieldPosition="0">
        <references count="2">
          <reference field="4" count="1">
            <x v="0"/>
          </reference>
          <reference field="5" count="1" selected="0">
            <x v="50"/>
          </reference>
        </references>
      </pivotArea>
    </format>
    <format dxfId="4768">
      <pivotArea dataOnly="0" labelOnly="1" outline="0" fieldPosition="0">
        <references count="2">
          <reference field="4" count="1">
            <x v="1"/>
          </reference>
          <reference field="5" count="1" selected="0">
            <x v="51"/>
          </reference>
        </references>
      </pivotArea>
    </format>
    <format dxfId="4767">
      <pivotArea dataOnly="0" labelOnly="1" outline="0" fieldPosition="0">
        <references count="2">
          <reference field="4" count="1">
            <x v="0"/>
          </reference>
          <reference field="5" count="1" selected="0">
            <x v="54"/>
          </reference>
        </references>
      </pivotArea>
    </format>
    <format dxfId="4766">
      <pivotArea dataOnly="0" labelOnly="1" outline="0" fieldPosition="0">
        <references count="2">
          <reference field="4" count="1">
            <x v="1"/>
          </reference>
          <reference field="5" count="1" selected="0">
            <x v="60"/>
          </reference>
        </references>
      </pivotArea>
    </format>
    <format dxfId="4765">
      <pivotArea dataOnly="0" labelOnly="1" outline="0" fieldPosition="0">
        <references count="2">
          <reference field="4" count="1">
            <x v="0"/>
          </reference>
          <reference field="5" count="1" selected="0">
            <x v="61"/>
          </reference>
        </references>
      </pivotArea>
    </format>
    <format dxfId="4764">
      <pivotArea dataOnly="0" labelOnly="1" outline="0" fieldPosition="0">
        <references count="3">
          <reference field="4" count="1" selected="0">
            <x v="0"/>
          </reference>
          <reference field="5" count="1" selected="0">
            <x v="0"/>
          </reference>
          <reference field="51" count="1">
            <x v="4"/>
          </reference>
        </references>
      </pivotArea>
    </format>
    <format dxfId="4763">
      <pivotArea dataOnly="0" labelOnly="1" outline="0" fieldPosition="0">
        <references count="3">
          <reference field="4" count="1" selected="0">
            <x v="0"/>
          </reference>
          <reference field="5" count="1" selected="0">
            <x v="1"/>
          </reference>
          <reference field="51" count="1">
            <x v="0"/>
          </reference>
        </references>
      </pivotArea>
    </format>
    <format dxfId="4762">
      <pivotArea dataOnly="0" labelOnly="1" outline="0" fieldPosition="0">
        <references count="3">
          <reference field="4" count="1" selected="0">
            <x v="0"/>
          </reference>
          <reference field="5" count="1" selected="0">
            <x v="2"/>
          </reference>
          <reference field="51" count="1">
            <x v="5"/>
          </reference>
        </references>
      </pivotArea>
    </format>
    <format dxfId="4761">
      <pivotArea dataOnly="0" labelOnly="1" outline="0" fieldPosition="0">
        <references count="3">
          <reference field="4" count="1" selected="0">
            <x v="0"/>
          </reference>
          <reference field="5" count="1" selected="0">
            <x v="3"/>
          </reference>
          <reference field="51" count="1">
            <x v="0"/>
          </reference>
        </references>
      </pivotArea>
    </format>
    <format dxfId="4760">
      <pivotArea dataOnly="0" labelOnly="1" outline="0" fieldPosition="0">
        <references count="3">
          <reference field="4" count="1" selected="0">
            <x v="0"/>
          </reference>
          <reference field="5" count="1" selected="0">
            <x v="4"/>
          </reference>
          <reference field="51" count="1">
            <x v="0"/>
          </reference>
        </references>
      </pivotArea>
    </format>
    <format dxfId="4759">
      <pivotArea dataOnly="0" labelOnly="1" outline="0" fieldPosition="0">
        <references count="3">
          <reference field="4" count="1" selected="0">
            <x v="1"/>
          </reference>
          <reference field="5" count="1" selected="0">
            <x v="5"/>
          </reference>
          <reference field="51" count="1">
            <x v="4"/>
          </reference>
        </references>
      </pivotArea>
    </format>
    <format dxfId="4758">
      <pivotArea dataOnly="0" labelOnly="1" outline="0" fieldPosition="0">
        <references count="3">
          <reference field="4" count="1" selected="0">
            <x v="1"/>
          </reference>
          <reference field="5" count="1" selected="0">
            <x v="6"/>
          </reference>
          <reference field="51" count="1">
            <x v="3"/>
          </reference>
        </references>
      </pivotArea>
    </format>
    <format dxfId="4757">
      <pivotArea dataOnly="0" labelOnly="1" outline="0" fieldPosition="0">
        <references count="3">
          <reference field="4" count="1" selected="0">
            <x v="0"/>
          </reference>
          <reference field="5" count="1" selected="0">
            <x v="7"/>
          </reference>
          <reference field="51" count="1">
            <x v="0"/>
          </reference>
        </references>
      </pivotArea>
    </format>
    <format dxfId="4756">
      <pivotArea dataOnly="0" labelOnly="1" outline="0" fieldPosition="0">
        <references count="3">
          <reference field="4" count="1" selected="0">
            <x v="0"/>
          </reference>
          <reference field="5" count="1" selected="0">
            <x v="8"/>
          </reference>
          <reference field="51" count="1">
            <x v="0"/>
          </reference>
        </references>
      </pivotArea>
    </format>
    <format dxfId="4755">
      <pivotArea dataOnly="0" labelOnly="1" outline="0" fieldPosition="0">
        <references count="3">
          <reference field="4" count="1" selected="0">
            <x v="1"/>
          </reference>
          <reference field="5" count="1" selected="0">
            <x v="9"/>
          </reference>
          <reference field="51" count="1">
            <x v="5"/>
          </reference>
        </references>
      </pivotArea>
    </format>
    <format dxfId="4754">
      <pivotArea dataOnly="0" labelOnly="1" outline="0" fieldPosition="0">
        <references count="3">
          <reference field="4" count="1" selected="0">
            <x v="1"/>
          </reference>
          <reference field="5" count="1" selected="0">
            <x v="10"/>
          </reference>
          <reference field="51" count="1">
            <x v="3"/>
          </reference>
        </references>
      </pivotArea>
    </format>
    <format dxfId="4753">
      <pivotArea dataOnly="0" labelOnly="1" outline="0" fieldPosition="0">
        <references count="3">
          <reference field="4" count="1" selected="0">
            <x v="0"/>
          </reference>
          <reference field="5" count="1" selected="0">
            <x v="11"/>
          </reference>
          <reference field="51" count="1">
            <x v="0"/>
          </reference>
        </references>
      </pivotArea>
    </format>
    <format dxfId="4752">
      <pivotArea dataOnly="0" labelOnly="1" outline="0" fieldPosition="0">
        <references count="3">
          <reference field="4" count="1" selected="0">
            <x v="0"/>
          </reference>
          <reference field="5" count="1" selected="0">
            <x v="12"/>
          </reference>
          <reference field="51" count="1">
            <x v="5"/>
          </reference>
        </references>
      </pivotArea>
    </format>
    <format dxfId="4751">
      <pivotArea dataOnly="0" labelOnly="1" outline="0" fieldPosition="0">
        <references count="3">
          <reference field="4" count="1" selected="0">
            <x v="0"/>
          </reference>
          <reference field="5" count="1" selected="0">
            <x v="13"/>
          </reference>
          <reference field="51" count="1">
            <x v="1"/>
          </reference>
        </references>
      </pivotArea>
    </format>
    <format dxfId="4750">
      <pivotArea dataOnly="0" labelOnly="1" outline="0" fieldPosition="0">
        <references count="3">
          <reference field="4" count="1" selected="0">
            <x v="0"/>
          </reference>
          <reference field="5" count="1" selected="0">
            <x v="14"/>
          </reference>
          <reference field="51" count="1">
            <x v="0"/>
          </reference>
        </references>
      </pivotArea>
    </format>
    <format dxfId="4749">
      <pivotArea dataOnly="0" labelOnly="1" outline="0" fieldPosition="0">
        <references count="3">
          <reference field="4" count="1" selected="0">
            <x v="0"/>
          </reference>
          <reference field="5" count="1" selected="0">
            <x v="15"/>
          </reference>
          <reference field="51" count="1">
            <x v="0"/>
          </reference>
        </references>
      </pivotArea>
    </format>
    <format dxfId="4748">
      <pivotArea dataOnly="0" labelOnly="1" outline="0" fieldPosition="0">
        <references count="3">
          <reference field="4" count="1" selected="0">
            <x v="0"/>
          </reference>
          <reference field="5" count="1" selected="0">
            <x v="16"/>
          </reference>
          <reference field="51" count="1">
            <x v="4"/>
          </reference>
        </references>
      </pivotArea>
    </format>
    <format dxfId="4747">
      <pivotArea dataOnly="0" labelOnly="1" outline="0" fieldPosition="0">
        <references count="3">
          <reference field="4" count="1" selected="0">
            <x v="0"/>
          </reference>
          <reference field="5" count="1" selected="0">
            <x v="17"/>
          </reference>
          <reference field="51" count="1">
            <x v="0"/>
          </reference>
        </references>
      </pivotArea>
    </format>
    <format dxfId="4746">
      <pivotArea dataOnly="0" labelOnly="1" outline="0" fieldPosition="0">
        <references count="3">
          <reference field="4" count="1" selected="0">
            <x v="0"/>
          </reference>
          <reference field="5" count="1" selected="0">
            <x v="18"/>
          </reference>
          <reference field="51" count="1">
            <x v="1"/>
          </reference>
        </references>
      </pivotArea>
    </format>
    <format dxfId="4745">
      <pivotArea dataOnly="0" labelOnly="1" outline="0" fieldPosition="0">
        <references count="3">
          <reference field="4" count="1" selected="0">
            <x v="0"/>
          </reference>
          <reference field="5" count="1" selected="0">
            <x v="19"/>
          </reference>
          <reference field="51" count="1">
            <x v="0"/>
          </reference>
        </references>
      </pivotArea>
    </format>
    <format dxfId="4744">
      <pivotArea dataOnly="0" labelOnly="1" outline="0" fieldPosition="0">
        <references count="3">
          <reference field="4" count="1" selected="0">
            <x v="0"/>
          </reference>
          <reference field="5" count="1" selected="0">
            <x v="20"/>
          </reference>
          <reference field="51" count="1">
            <x v="1"/>
          </reference>
        </references>
      </pivotArea>
    </format>
    <format dxfId="4743">
      <pivotArea dataOnly="0" labelOnly="1" outline="0" fieldPosition="0">
        <references count="3">
          <reference field="4" count="1" selected="0">
            <x v="1"/>
          </reference>
          <reference field="5" count="1" selected="0">
            <x v="21"/>
          </reference>
          <reference field="51" count="1">
            <x v="1"/>
          </reference>
        </references>
      </pivotArea>
    </format>
    <format dxfId="4742">
      <pivotArea dataOnly="0" labelOnly="1" outline="0" fieldPosition="0">
        <references count="3">
          <reference field="4" count="1" selected="0">
            <x v="0"/>
          </reference>
          <reference field="5" count="1" selected="0">
            <x v="22"/>
          </reference>
          <reference field="51" count="1">
            <x v="5"/>
          </reference>
        </references>
      </pivotArea>
    </format>
    <format dxfId="4741">
      <pivotArea dataOnly="0" labelOnly="1" outline="0" fieldPosition="0">
        <references count="3">
          <reference field="4" count="1" selected="0">
            <x v="0"/>
          </reference>
          <reference field="5" count="1" selected="0">
            <x v="23"/>
          </reference>
          <reference field="51" count="1">
            <x v="0"/>
          </reference>
        </references>
      </pivotArea>
    </format>
    <format dxfId="4740">
      <pivotArea dataOnly="0" labelOnly="1" outline="0" fieldPosition="0">
        <references count="3">
          <reference field="4" count="1" selected="0">
            <x v="0"/>
          </reference>
          <reference field="5" count="1" selected="0">
            <x v="24"/>
          </reference>
          <reference field="51" count="1">
            <x v="0"/>
          </reference>
        </references>
      </pivotArea>
    </format>
    <format dxfId="4739">
      <pivotArea dataOnly="0" labelOnly="1" outline="0" fieldPosition="0">
        <references count="3">
          <reference field="4" count="1" selected="0">
            <x v="0"/>
          </reference>
          <reference field="5" count="1" selected="0">
            <x v="25"/>
          </reference>
          <reference field="51" count="1">
            <x v="1"/>
          </reference>
        </references>
      </pivotArea>
    </format>
    <format dxfId="4738">
      <pivotArea dataOnly="0" labelOnly="1" outline="0" fieldPosition="0">
        <references count="3">
          <reference field="4" count="1" selected="0">
            <x v="0"/>
          </reference>
          <reference field="5" count="1" selected="0">
            <x v="26"/>
          </reference>
          <reference field="51" count="1">
            <x v="0"/>
          </reference>
        </references>
      </pivotArea>
    </format>
    <format dxfId="4737">
      <pivotArea dataOnly="0" labelOnly="1" outline="0" fieldPosition="0">
        <references count="3">
          <reference field="4" count="1" selected="0">
            <x v="0"/>
          </reference>
          <reference field="5" count="1" selected="0">
            <x v="27"/>
          </reference>
          <reference field="51" count="1">
            <x v="5"/>
          </reference>
        </references>
      </pivotArea>
    </format>
    <format dxfId="4736">
      <pivotArea dataOnly="0" labelOnly="1" outline="0" fieldPosition="0">
        <references count="3">
          <reference field="4" count="1" selected="0">
            <x v="0"/>
          </reference>
          <reference field="5" count="1" selected="0">
            <x v="28"/>
          </reference>
          <reference field="51" count="1">
            <x v="0"/>
          </reference>
        </references>
      </pivotArea>
    </format>
    <format dxfId="4735">
      <pivotArea dataOnly="0" labelOnly="1" outline="0" fieldPosition="0">
        <references count="3">
          <reference field="4" count="1" selected="0">
            <x v="1"/>
          </reference>
          <reference field="5" count="1" selected="0">
            <x v="29"/>
          </reference>
          <reference field="51" count="1">
            <x v="3"/>
          </reference>
        </references>
      </pivotArea>
    </format>
    <format dxfId="4734">
      <pivotArea dataOnly="0" labelOnly="1" outline="0" fieldPosition="0">
        <references count="3">
          <reference field="4" count="1" selected="0">
            <x v="0"/>
          </reference>
          <reference field="5" count="1" selected="0">
            <x v="30"/>
          </reference>
          <reference field="51" count="1">
            <x v="0"/>
          </reference>
        </references>
      </pivotArea>
    </format>
    <format dxfId="4733">
      <pivotArea dataOnly="0" labelOnly="1" outline="0" fieldPosition="0">
        <references count="3">
          <reference field="4" count="1" selected="0">
            <x v="0"/>
          </reference>
          <reference field="5" count="1" selected="0">
            <x v="31"/>
          </reference>
          <reference field="51" count="1">
            <x v="0"/>
          </reference>
        </references>
      </pivotArea>
    </format>
    <format dxfId="4732">
      <pivotArea dataOnly="0" labelOnly="1" outline="0" fieldPosition="0">
        <references count="3">
          <reference field="4" count="1" selected="0">
            <x v="0"/>
          </reference>
          <reference field="5" count="1" selected="0">
            <x v="32"/>
          </reference>
          <reference field="51" count="1">
            <x v="5"/>
          </reference>
        </references>
      </pivotArea>
    </format>
    <format dxfId="4731">
      <pivotArea dataOnly="0" labelOnly="1" outline="0" fieldPosition="0">
        <references count="3">
          <reference field="4" count="1" selected="0">
            <x v="0"/>
          </reference>
          <reference field="5" count="1" selected="0">
            <x v="33"/>
          </reference>
          <reference field="51" count="1">
            <x v="0"/>
          </reference>
        </references>
      </pivotArea>
    </format>
    <format dxfId="4730">
      <pivotArea dataOnly="0" labelOnly="1" outline="0" fieldPosition="0">
        <references count="3">
          <reference field="4" count="1" selected="0">
            <x v="0"/>
          </reference>
          <reference field="5" count="1" selected="0">
            <x v="34"/>
          </reference>
          <reference field="51" count="1">
            <x v="0"/>
          </reference>
        </references>
      </pivotArea>
    </format>
    <format dxfId="4729">
      <pivotArea dataOnly="0" labelOnly="1" outline="0" fieldPosition="0">
        <references count="3">
          <reference field="4" count="1" selected="0">
            <x v="1"/>
          </reference>
          <reference field="5" count="1" selected="0">
            <x v="35"/>
          </reference>
          <reference field="51" count="1">
            <x v="4"/>
          </reference>
        </references>
      </pivotArea>
    </format>
    <format dxfId="4728">
      <pivotArea dataOnly="0" labelOnly="1" outline="0" fieldPosition="0">
        <references count="3">
          <reference field="4" count="1" selected="0">
            <x v="0"/>
          </reference>
          <reference field="5" count="1" selected="0">
            <x v="36"/>
          </reference>
          <reference field="51" count="1">
            <x v="3"/>
          </reference>
        </references>
      </pivotArea>
    </format>
    <format dxfId="4727">
      <pivotArea dataOnly="0" labelOnly="1" outline="0" fieldPosition="0">
        <references count="3">
          <reference field="4" count="1" selected="0">
            <x v="0"/>
          </reference>
          <reference field="5" count="1" selected="0">
            <x v="37"/>
          </reference>
          <reference field="51" count="1">
            <x v="0"/>
          </reference>
        </references>
      </pivotArea>
    </format>
    <format dxfId="4726">
      <pivotArea dataOnly="0" labelOnly="1" outline="0" fieldPosition="0">
        <references count="3">
          <reference field="4" count="1" selected="0">
            <x v="1"/>
          </reference>
          <reference field="5" count="1" selected="0">
            <x v="38"/>
          </reference>
          <reference field="51" count="1">
            <x v="1"/>
          </reference>
        </references>
      </pivotArea>
    </format>
    <format dxfId="4725">
      <pivotArea dataOnly="0" labelOnly="1" outline="0" fieldPosition="0">
        <references count="3">
          <reference field="4" count="1" selected="0">
            <x v="1"/>
          </reference>
          <reference field="5" count="1" selected="0">
            <x v="39"/>
          </reference>
          <reference field="51" count="1">
            <x v="0"/>
          </reference>
        </references>
      </pivotArea>
    </format>
    <format dxfId="4724">
      <pivotArea dataOnly="0" labelOnly="1" outline="0" fieldPosition="0">
        <references count="3">
          <reference field="4" count="1" selected="0">
            <x v="0"/>
          </reference>
          <reference field="5" count="1" selected="0">
            <x v="40"/>
          </reference>
          <reference field="51" count="1">
            <x v="0"/>
          </reference>
        </references>
      </pivotArea>
    </format>
    <format dxfId="4723">
      <pivotArea dataOnly="0" labelOnly="1" outline="0" fieldPosition="0">
        <references count="3">
          <reference field="4" count="1" selected="0">
            <x v="0"/>
          </reference>
          <reference field="5" count="1" selected="0">
            <x v="41"/>
          </reference>
          <reference field="51" count="1">
            <x v="1"/>
          </reference>
        </references>
      </pivotArea>
    </format>
    <format dxfId="4722">
      <pivotArea dataOnly="0" labelOnly="1" outline="0" fieldPosition="0">
        <references count="3">
          <reference field="4" count="1" selected="0">
            <x v="0"/>
          </reference>
          <reference field="5" count="1" selected="0">
            <x v="42"/>
          </reference>
          <reference field="51" count="1">
            <x v="0"/>
          </reference>
        </references>
      </pivotArea>
    </format>
    <format dxfId="4721">
      <pivotArea dataOnly="0" labelOnly="1" outline="0" fieldPosition="0">
        <references count="3">
          <reference field="4" count="1" selected="0">
            <x v="0"/>
          </reference>
          <reference field="5" count="1" selected="0">
            <x v="43"/>
          </reference>
          <reference field="51" count="1">
            <x v="0"/>
          </reference>
        </references>
      </pivotArea>
    </format>
    <format dxfId="4720">
      <pivotArea dataOnly="0" labelOnly="1" outline="0" fieldPosition="0">
        <references count="3">
          <reference field="4" count="1" selected="0">
            <x v="0"/>
          </reference>
          <reference field="5" count="1" selected="0">
            <x v="44"/>
          </reference>
          <reference field="51" count="1">
            <x v="0"/>
          </reference>
        </references>
      </pivotArea>
    </format>
    <format dxfId="4719">
      <pivotArea dataOnly="0" labelOnly="1" outline="0" fieldPosition="0">
        <references count="3">
          <reference field="4" count="1" selected="0">
            <x v="0"/>
          </reference>
          <reference field="5" count="1" selected="0">
            <x v="45"/>
          </reference>
          <reference field="51" count="1">
            <x v="0"/>
          </reference>
        </references>
      </pivotArea>
    </format>
    <format dxfId="4718">
      <pivotArea dataOnly="0" labelOnly="1" outline="0" fieldPosition="0">
        <references count="3">
          <reference field="4" count="1" selected="0">
            <x v="0"/>
          </reference>
          <reference field="5" count="1" selected="0">
            <x v="46"/>
          </reference>
          <reference field="51" count="1">
            <x v="4"/>
          </reference>
        </references>
      </pivotArea>
    </format>
    <format dxfId="4717">
      <pivotArea dataOnly="0" labelOnly="1" outline="0" fieldPosition="0">
        <references count="3">
          <reference field="4" count="1" selected="0">
            <x v="0"/>
          </reference>
          <reference field="5" count="1" selected="0">
            <x v="47"/>
          </reference>
          <reference field="51" count="1">
            <x v="4"/>
          </reference>
        </references>
      </pivotArea>
    </format>
    <format dxfId="4716">
      <pivotArea dataOnly="0" labelOnly="1" outline="0" fieldPosition="0">
        <references count="3">
          <reference field="4" count="1" selected="0">
            <x v="0"/>
          </reference>
          <reference field="5" count="1" selected="0">
            <x v="48"/>
          </reference>
          <reference field="51" count="1">
            <x v="4"/>
          </reference>
        </references>
      </pivotArea>
    </format>
    <format dxfId="4715">
      <pivotArea dataOnly="0" labelOnly="1" outline="0" fieldPosition="0">
        <references count="3">
          <reference field="4" count="1" selected="0">
            <x v="1"/>
          </reference>
          <reference field="5" count="1" selected="0">
            <x v="49"/>
          </reference>
          <reference field="51" count="1">
            <x v="4"/>
          </reference>
        </references>
      </pivotArea>
    </format>
    <format dxfId="4714">
      <pivotArea dataOnly="0" labelOnly="1" outline="0" fieldPosition="0">
        <references count="3">
          <reference field="4" count="1" selected="0">
            <x v="0"/>
          </reference>
          <reference field="5" count="1" selected="0">
            <x v="50"/>
          </reference>
          <reference field="51" count="1">
            <x v="0"/>
          </reference>
        </references>
      </pivotArea>
    </format>
    <format dxfId="4713">
      <pivotArea dataOnly="0" labelOnly="1" outline="0" fieldPosition="0">
        <references count="3">
          <reference field="4" count="1" selected="0">
            <x v="1"/>
          </reference>
          <reference field="5" count="1" selected="0">
            <x v="51"/>
          </reference>
          <reference field="51" count="1">
            <x v="5"/>
          </reference>
        </references>
      </pivotArea>
    </format>
    <format dxfId="4712">
      <pivotArea dataOnly="0" labelOnly="1" outline="0" fieldPosition="0">
        <references count="3">
          <reference field="4" count="1" selected="0">
            <x v="1"/>
          </reference>
          <reference field="5" count="1" selected="0">
            <x v="52"/>
          </reference>
          <reference field="51" count="1">
            <x v="0"/>
          </reference>
        </references>
      </pivotArea>
    </format>
    <format dxfId="4711">
      <pivotArea dataOnly="0" labelOnly="1" outline="0" fieldPosition="0">
        <references count="3">
          <reference field="4" count="1" selected="0">
            <x v="1"/>
          </reference>
          <reference field="5" count="1" selected="0">
            <x v="53"/>
          </reference>
          <reference field="51" count="1">
            <x v="4"/>
          </reference>
        </references>
      </pivotArea>
    </format>
    <format dxfId="4710">
      <pivotArea dataOnly="0" labelOnly="1" outline="0" fieldPosition="0">
        <references count="3">
          <reference field="4" count="1" selected="0">
            <x v="0"/>
          </reference>
          <reference field="5" count="1" selected="0">
            <x v="54"/>
          </reference>
          <reference field="51" count="1">
            <x v="0"/>
          </reference>
        </references>
      </pivotArea>
    </format>
    <format dxfId="4709">
      <pivotArea dataOnly="0" labelOnly="1" outline="0" fieldPosition="0">
        <references count="3">
          <reference field="4" count="1" selected="0">
            <x v="0"/>
          </reference>
          <reference field="5" count="1" selected="0">
            <x v="55"/>
          </reference>
          <reference field="51" count="1">
            <x v="0"/>
          </reference>
        </references>
      </pivotArea>
    </format>
    <format dxfId="4708">
      <pivotArea dataOnly="0" labelOnly="1" outline="0" fieldPosition="0">
        <references count="3">
          <reference field="4" count="1" selected="0">
            <x v="0"/>
          </reference>
          <reference field="5" count="1" selected="0">
            <x v="56"/>
          </reference>
          <reference field="51" count="1">
            <x v="0"/>
          </reference>
        </references>
      </pivotArea>
    </format>
    <format dxfId="4707">
      <pivotArea dataOnly="0" labelOnly="1" outline="0" fieldPosition="0">
        <references count="3">
          <reference field="4" count="1" selected="0">
            <x v="0"/>
          </reference>
          <reference field="5" count="1" selected="0">
            <x v="57"/>
          </reference>
          <reference field="51" count="1">
            <x v="0"/>
          </reference>
        </references>
      </pivotArea>
    </format>
    <format dxfId="4706">
      <pivotArea dataOnly="0" labelOnly="1" outline="0" fieldPosition="0">
        <references count="3">
          <reference field="4" count="1" selected="0">
            <x v="0"/>
          </reference>
          <reference field="5" count="1" selected="0">
            <x v="58"/>
          </reference>
          <reference field="51" count="1">
            <x v="0"/>
          </reference>
        </references>
      </pivotArea>
    </format>
    <format dxfId="4705">
      <pivotArea dataOnly="0" labelOnly="1" outline="0" fieldPosition="0">
        <references count="3">
          <reference field="4" count="1" selected="0">
            <x v="0"/>
          </reference>
          <reference field="5" count="1" selected="0">
            <x v="59"/>
          </reference>
          <reference field="51" count="1">
            <x v="0"/>
          </reference>
        </references>
      </pivotArea>
    </format>
    <format dxfId="4704">
      <pivotArea dataOnly="0" labelOnly="1" outline="0" fieldPosition="0">
        <references count="3">
          <reference field="4" count="1" selected="0">
            <x v="1"/>
          </reference>
          <reference field="5" count="1" selected="0">
            <x v="60"/>
          </reference>
          <reference field="51" count="1">
            <x v="4"/>
          </reference>
        </references>
      </pivotArea>
    </format>
    <format dxfId="4703">
      <pivotArea dataOnly="0" labelOnly="1" outline="0" fieldPosition="0">
        <references count="3">
          <reference field="4" count="1" selected="0">
            <x v="0"/>
          </reference>
          <reference field="5" count="1" selected="0">
            <x v="61"/>
          </reference>
          <reference field="51" count="1">
            <x v="5"/>
          </reference>
        </references>
      </pivotArea>
    </format>
    <format dxfId="4702">
      <pivotArea dataOnly="0" labelOnly="1" outline="0" fieldPosition="0">
        <references count="1">
          <reference field="4294967294" count="2">
            <x v="0"/>
            <x v="1"/>
          </reference>
        </references>
      </pivotArea>
    </format>
    <format dxfId="4701">
      <pivotArea outline="0" collapsedLevelsAreSubtotals="1" fieldPosition="0"/>
    </format>
    <format dxfId="4700">
      <pivotArea dataOnly="0" labelOnly="1" outline="0" fieldPosition="0">
        <references count="2">
          <reference field="4" count="1">
            <x v="0"/>
          </reference>
          <reference field="5" count="1" selected="0">
            <x v="0"/>
          </reference>
        </references>
      </pivotArea>
    </format>
    <format dxfId="4699">
      <pivotArea dataOnly="0" labelOnly="1" outline="0" fieldPosition="0">
        <references count="2">
          <reference field="4" count="1">
            <x v="1"/>
          </reference>
          <reference field="5" count="1" selected="0">
            <x v="5"/>
          </reference>
        </references>
      </pivotArea>
    </format>
    <format dxfId="4698">
      <pivotArea dataOnly="0" labelOnly="1" outline="0" fieldPosition="0">
        <references count="2">
          <reference field="4" count="1">
            <x v="0"/>
          </reference>
          <reference field="5" count="1" selected="0">
            <x v="7"/>
          </reference>
        </references>
      </pivotArea>
    </format>
    <format dxfId="4697">
      <pivotArea dataOnly="0" labelOnly="1" outline="0" fieldPosition="0">
        <references count="2">
          <reference field="4" count="1">
            <x v="1"/>
          </reference>
          <reference field="5" count="1" selected="0">
            <x v="9"/>
          </reference>
        </references>
      </pivotArea>
    </format>
    <format dxfId="4696">
      <pivotArea dataOnly="0" labelOnly="1" outline="0" fieldPosition="0">
        <references count="2">
          <reference field="4" count="1">
            <x v="0"/>
          </reference>
          <reference field="5" count="1" selected="0">
            <x v="11"/>
          </reference>
        </references>
      </pivotArea>
    </format>
    <format dxfId="4695">
      <pivotArea dataOnly="0" labelOnly="1" outline="0" fieldPosition="0">
        <references count="2">
          <reference field="4" count="1">
            <x v="1"/>
          </reference>
          <reference field="5" count="1" selected="0">
            <x v="21"/>
          </reference>
        </references>
      </pivotArea>
    </format>
    <format dxfId="4694">
      <pivotArea dataOnly="0" labelOnly="1" outline="0" fieldPosition="0">
        <references count="2">
          <reference field="4" count="1">
            <x v="0"/>
          </reference>
          <reference field="5" count="1" selected="0">
            <x v="22"/>
          </reference>
        </references>
      </pivotArea>
    </format>
    <format dxfId="4693">
      <pivotArea dataOnly="0" labelOnly="1" outline="0" fieldPosition="0">
        <references count="2">
          <reference field="4" count="1">
            <x v="1"/>
          </reference>
          <reference field="5" count="1" selected="0">
            <x v="29"/>
          </reference>
        </references>
      </pivotArea>
    </format>
    <format dxfId="4692">
      <pivotArea dataOnly="0" labelOnly="1" outline="0" fieldPosition="0">
        <references count="2">
          <reference field="4" count="1">
            <x v="0"/>
          </reference>
          <reference field="5" count="1" selected="0">
            <x v="30"/>
          </reference>
        </references>
      </pivotArea>
    </format>
    <format dxfId="4691">
      <pivotArea dataOnly="0" labelOnly="1" outline="0" fieldPosition="0">
        <references count="2">
          <reference field="4" count="1">
            <x v="1"/>
          </reference>
          <reference field="5" count="1" selected="0">
            <x v="35"/>
          </reference>
        </references>
      </pivotArea>
    </format>
    <format dxfId="4690">
      <pivotArea dataOnly="0" labelOnly="1" outline="0" fieldPosition="0">
        <references count="2">
          <reference field="4" count="1">
            <x v="0"/>
          </reference>
          <reference field="5" count="1" selected="0">
            <x v="36"/>
          </reference>
        </references>
      </pivotArea>
    </format>
    <format dxfId="4689">
      <pivotArea dataOnly="0" labelOnly="1" outline="0" fieldPosition="0">
        <references count="2">
          <reference field="4" count="1">
            <x v="1"/>
          </reference>
          <reference field="5" count="1" selected="0">
            <x v="38"/>
          </reference>
        </references>
      </pivotArea>
    </format>
    <format dxfId="4688">
      <pivotArea dataOnly="0" labelOnly="1" outline="0" fieldPosition="0">
        <references count="2">
          <reference field="4" count="1">
            <x v="0"/>
          </reference>
          <reference field="5" count="1" selected="0">
            <x v="40"/>
          </reference>
        </references>
      </pivotArea>
    </format>
    <format dxfId="4687">
      <pivotArea dataOnly="0" labelOnly="1" outline="0" fieldPosition="0">
        <references count="2">
          <reference field="4" count="1">
            <x v="1"/>
          </reference>
          <reference field="5" count="1" selected="0">
            <x v="49"/>
          </reference>
        </references>
      </pivotArea>
    </format>
    <format dxfId="4686">
      <pivotArea dataOnly="0" labelOnly="1" outline="0" fieldPosition="0">
        <references count="2">
          <reference field="4" count="1">
            <x v="0"/>
          </reference>
          <reference field="5" count="1" selected="0">
            <x v="50"/>
          </reference>
        </references>
      </pivotArea>
    </format>
    <format dxfId="4685">
      <pivotArea dataOnly="0" labelOnly="1" outline="0" fieldPosition="0">
        <references count="2">
          <reference field="4" count="1">
            <x v="1"/>
          </reference>
          <reference field="5" count="1" selected="0">
            <x v="51"/>
          </reference>
        </references>
      </pivotArea>
    </format>
    <format dxfId="4684">
      <pivotArea dataOnly="0" labelOnly="1" outline="0" fieldPosition="0">
        <references count="2">
          <reference field="4" count="1">
            <x v="0"/>
          </reference>
          <reference field="5" count="1" selected="0">
            <x v="54"/>
          </reference>
        </references>
      </pivotArea>
    </format>
    <format dxfId="4683">
      <pivotArea dataOnly="0" labelOnly="1" outline="0" fieldPosition="0">
        <references count="2">
          <reference field="4" count="1">
            <x v="1"/>
          </reference>
          <reference field="5" count="1" selected="0">
            <x v="60"/>
          </reference>
        </references>
      </pivotArea>
    </format>
    <format dxfId="4682">
      <pivotArea dataOnly="0" labelOnly="1" outline="0" fieldPosition="0">
        <references count="2">
          <reference field="4" count="1">
            <x v="0"/>
          </reference>
          <reference field="5" count="1" selected="0">
            <x v="61"/>
          </reference>
        </references>
      </pivotArea>
    </format>
    <format dxfId="4681">
      <pivotArea dataOnly="0" labelOnly="1" outline="0" fieldPosition="0">
        <references count="3">
          <reference field="4" count="1" selected="0">
            <x v="0"/>
          </reference>
          <reference field="5" count="1" selected="0">
            <x v="0"/>
          </reference>
          <reference field="51" count="1">
            <x v="4"/>
          </reference>
        </references>
      </pivotArea>
    </format>
    <format dxfId="4680">
      <pivotArea dataOnly="0" labelOnly="1" outline="0" fieldPosition="0">
        <references count="3">
          <reference field="4" count="1" selected="0">
            <x v="0"/>
          </reference>
          <reference field="5" count="1" selected="0">
            <x v="1"/>
          </reference>
          <reference field="51" count="1">
            <x v="0"/>
          </reference>
        </references>
      </pivotArea>
    </format>
    <format dxfId="4679">
      <pivotArea dataOnly="0" labelOnly="1" outline="0" fieldPosition="0">
        <references count="3">
          <reference field="4" count="1" selected="0">
            <x v="0"/>
          </reference>
          <reference field="5" count="1" selected="0">
            <x v="2"/>
          </reference>
          <reference field="51" count="1">
            <x v="5"/>
          </reference>
        </references>
      </pivotArea>
    </format>
    <format dxfId="4678">
      <pivotArea dataOnly="0" labelOnly="1" outline="0" fieldPosition="0">
        <references count="3">
          <reference field="4" count="1" selected="0">
            <x v="0"/>
          </reference>
          <reference field="5" count="1" selected="0">
            <x v="3"/>
          </reference>
          <reference field="51" count="1">
            <x v="0"/>
          </reference>
        </references>
      </pivotArea>
    </format>
    <format dxfId="4677">
      <pivotArea dataOnly="0" labelOnly="1" outline="0" fieldPosition="0">
        <references count="3">
          <reference field="4" count="1" selected="0">
            <x v="0"/>
          </reference>
          <reference field="5" count="1" selected="0">
            <x v="4"/>
          </reference>
          <reference field="51" count="1">
            <x v="0"/>
          </reference>
        </references>
      </pivotArea>
    </format>
    <format dxfId="4676">
      <pivotArea dataOnly="0" labelOnly="1" outline="0" fieldPosition="0">
        <references count="3">
          <reference field="4" count="1" selected="0">
            <x v="1"/>
          </reference>
          <reference field="5" count="1" selected="0">
            <x v="5"/>
          </reference>
          <reference field="51" count="1">
            <x v="4"/>
          </reference>
        </references>
      </pivotArea>
    </format>
    <format dxfId="4675">
      <pivotArea dataOnly="0" labelOnly="1" outline="0" fieldPosition="0">
        <references count="3">
          <reference field="4" count="1" selected="0">
            <x v="1"/>
          </reference>
          <reference field="5" count="1" selected="0">
            <x v="6"/>
          </reference>
          <reference field="51" count="1">
            <x v="3"/>
          </reference>
        </references>
      </pivotArea>
    </format>
    <format dxfId="4674">
      <pivotArea dataOnly="0" labelOnly="1" outline="0" fieldPosition="0">
        <references count="3">
          <reference field="4" count="1" selected="0">
            <x v="0"/>
          </reference>
          <reference field="5" count="1" selected="0">
            <x v="7"/>
          </reference>
          <reference field="51" count="1">
            <x v="0"/>
          </reference>
        </references>
      </pivotArea>
    </format>
    <format dxfId="4673">
      <pivotArea dataOnly="0" labelOnly="1" outline="0" fieldPosition="0">
        <references count="3">
          <reference field="4" count="1" selected="0">
            <x v="0"/>
          </reference>
          <reference field="5" count="1" selected="0">
            <x v="8"/>
          </reference>
          <reference field="51" count="1">
            <x v="0"/>
          </reference>
        </references>
      </pivotArea>
    </format>
    <format dxfId="4672">
      <pivotArea dataOnly="0" labelOnly="1" outline="0" fieldPosition="0">
        <references count="3">
          <reference field="4" count="1" selected="0">
            <x v="1"/>
          </reference>
          <reference field="5" count="1" selected="0">
            <x v="9"/>
          </reference>
          <reference field="51" count="1">
            <x v="5"/>
          </reference>
        </references>
      </pivotArea>
    </format>
    <format dxfId="4671">
      <pivotArea dataOnly="0" labelOnly="1" outline="0" fieldPosition="0">
        <references count="3">
          <reference field="4" count="1" selected="0">
            <x v="1"/>
          </reference>
          <reference field="5" count="1" selected="0">
            <x v="10"/>
          </reference>
          <reference field="51" count="1">
            <x v="3"/>
          </reference>
        </references>
      </pivotArea>
    </format>
    <format dxfId="4670">
      <pivotArea dataOnly="0" labelOnly="1" outline="0" fieldPosition="0">
        <references count="3">
          <reference field="4" count="1" selected="0">
            <x v="0"/>
          </reference>
          <reference field="5" count="1" selected="0">
            <x v="11"/>
          </reference>
          <reference field="51" count="1">
            <x v="0"/>
          </reference>
        </references>
      </pivotArea>
    </format>
    <format dxfId="4669">
      <pivotArea dataOnly="0" labelOnly="1" outline="0" fieldPosition="0">
        <references count="3">
          <reference field="4" count="1" selected="0">
            <x v="0"/>
          </reference>
          <reference field="5" count="1" selected="0">
            <x v="12"/>
          </reference>
          <reference field="51" count="1">
            <x v="5"/>
          </reference>
        </references>
      </pivotArea>
    </format>
    <format dxfId="4668">
      <pivotArea dataOnly="0" labelOnly="1" outline="0" fieldPosition="0">
        <references count="3">
          <reference field="4" count="1" selected="0">
            <x v="0"/>
          </reference>
          <reference field="5" count="1" selected="0">
            <x v="13"/>
          </reference>
          <reference field="51" count="1">
            <x v="1"/>
          </reference>
        </references>
      </pivotArea>
    </format>
    <format dxfId="4667">
      <pivotArea dataOnly="0" labelOnly="1" outline="0" fieldPosition="0">
        <references count="3">
          <reference field="4" count="1" selected="0">
            <x v="0"/>
          </reference>
          <reference field="5" count="1" selected="0">
            <x v="14"/>
          </reference>
          <reference field="51" count="1">
            <x v="0"/>
          </reference>
        </references>
      </pivotArea>
    </format>
    <format dxfId="4666">
      <pivotArea dataOnly="0" labelOnly="1" outline="0" fieldPosition="0">
        <references count="3">
          <reference field="4" count="1" selected="0">
            <x v="0"/>
          </reference>
          <reference field="5" count="1" selected="0">
            <x v="15"/>
          </reference>
          <reference field="51" count="1">
            <x v="0"/>
          </reference>
        </references>
      </pivotArea>
    </format>
    <format dxfId="4665">
      <pivotArea dataOnly="0" labelOnly="1" outline="0" fieldPosition="0">
        <references count="3">
          <reference field="4" count="1" selected="0">
            <x v="0"/>
          </reference>
          <reference field="5" count="1" selected="0">
            <x v="16"/>
          </reference>
          <reference field="51" count="1">
            <x v="4"/>
          </reference>
        </references>
      </pivotArea>
    </format>
    <format dxfId="4664">
      <pivotArea dataOnly="0" labelOnly="1" outline="0" fieldPosition="0">
        <references count="3">
          <reference field="4" count="1" selected="0">
            <x v="0"/>
          </reference>
          <reference field="5" count="1" selected="0">
            <x v="17"/>
          </reference>
          <reference field="51" count="1">
            <x v="0"/>
          </reference>
        </references>
      </pivotArea>
    </format>
    <format dxfId="4663">
      <pivotArea dataOnly="0" labelOnly="1" outline="0" fieldPosition="0">
        <references count="3">
          <reference field="4" count="1" selected="0">
            <x v="0"/>
          </reference>
          <reference field="5" count="1" selected="0">
            <x v="18"/>
          </reference>
          <reference field="51" count="1">
            <x v="1"/>
          </reference>
        </references>
      </pivotArea>
    </format>
    <format dxfId="4662">
      <pivotArea dataOnly="0" labelOnly="1" outline="0" fieldPosition="0">
        <references count="3">
          <reference field="4" count="1" selected="0">
            <x v="0"/>
          </reference>
          <reference field="5" count="1" selected="0">
            <x v="19"/>
          </reference>
          <reference field="51" count="1">
            <x v="0"/>
          </reference>
        </references>
      </pivotArea>
    </format>
    <format dxfId="4661">
      <pivotArea dataOnly="0" labelOnly="1" outline="0" fieldPosition="0">
        <references count="3">
          <reference field="4" count="1" selected="0">
            <x v="0"/>
          </reference>
          <reference field="5" count="1" selected="0">
            <x v="20"/>
          </reference>
          <reference field="51" count="1">
            <x v="1"/>
          </reference>
        </references>
      </pivotArea>
    </format>
    <format dxfId="4660">
      <pivotArea dataOnly="0" labelOnly="1" outline="0" fieldPosition="0">
        <references count="3">
          <reference field="4" count="1" selected="0">
            <x v="1"/>
          </reference>
          <reference field="5" count="1" selected="0">
            <x v="21"/>
          </reference>
          <reference field="51" count="1">
            <x v="1"/>
          </reference>
        </references>
      </pivotArea>
    </format>
    <format dxfId="4659">
      <pivotArea dataOnly="0" labelOnly="1" outline="0" fieldPosition="0">
        <references count="3">
          <reference field="4" count="1" selected="0">
            <x v="0"/>
          </reference>
          <reference field="5" count="1" selected="0">
            <x v="22"/>
          </reference>
          <reference field="51" count="1">
            <x v="5"/>
          </reference>
        </references>
      </pivotArea>
    </format>
    <format dxfId="4658">
      <pivotArea dataOnly="0" labelOnly="1" outline="0" fieldPosition="0">
        <references count="3">
          <reference field="4" count="1" selected="0">
            <x v="0"/>
          </reference>
          <reference field="5" count="1" selected="0">
            <x v="23"/>
          </reference>
          <reference field="51" count="1">
            <x v="0"/>
          </reference>
        </references>
      </pivotArea>
    </format>
    <format dxfId="4657">
      <pivotArea dataOnly="0" labelOnly="1" outline="0" fieldPosition="0">
        <references count="3">
          <reference field="4" count="1" selected="0">
            <x v="0"/>
          </reference>
          <reference field="5" count="1" selected="0">
            <x v="24"/>
          </reference>
          <reference field="51" count="1">
            <x v="0"/>
          </reference>
        </references>
      </pivotArea>
    </format>
    <format dxfId="4656">
      <pivotArea dataOnly="0" labelOnly="1" outline="0" fieldPosition="0">
        <references count="3">
          <reference field="4" count="1" selected="0">
            <x v="0"/>
          </reference>
          <reference field="5" count="1" selected="0">
            <x v="25"/>
          </reference>
          <reference field="51" count="1">
            <x v="1"/>
          </reference>
        </references>
      </pivotArea>
    </format>
    <format dxfId="4655">
      <pivotArea dataOnly="0" labelOnly="1" outline="0" fieldPosition="0">
        <references count="3">
          <reference field="4" count="1" selected="0">
            <x v="0"/>
          </reference>
          <reference field="5" count="1" selected="0">
            <x v="26"/>
          </reference>
          <reference field="51" count="1">
            <x v="0"/>
          </reference>
        </references>
      </pivotArea>
    </format>
    <format dxfId="4654">
      <pivotArea dataOnly="0" labelOnly="1" outline="0" fieldPosition="0">
        <references count="3">
          <reference field="4" count="1" selected="0">
            <x v="0"/>
          </reference>
          <reference field="5" count="1" selected="0">
            <x v="27"/>
          </reference>
          <reference field="51" count="1">
            <x v="5"/>
          </reference>
        </references>
      </pivotArea>
    </format>
    <format dxfId="4653">
      <pivotArea dataOnly="0" labelOnly="1" outline="0" fieldPosition="0">
        <references count="3">
          <reference field="4" count="1" selected="0">
            <x v="0"/>
          </reference>
          <reference field="5" count="1" selected="0">
            <x v="28"/>
          </reference>
          <reference field="51" count="1">
            <x v="0"/>
          </reference>
        </references>
      </pivotArea>
    </format>
    <format dxfId="4652">
      <pivotArea dataOnly="0" labelOnly="1" outline="0" fieldPosition="0">
        <references count="3">
          <reference field="4" count="1" selected="0">
            <x v="1"/>
          </reference>
          <reference field="5" count="1" selected="0">
            <x v="29"/>
          </reference>
          <reference field="51" count="1">
            <x v="3"/>
          </reference>
        </references>
      </pivotArea>
    </format>
    <format dxfId="4651">
      <pivotArea dataOnly="0" labelOnly="1" outline="0" fieldPosition="0">
        <references count="3">
          <reference field="4" count="1" selected="0">
            <x v="0"/>
          </reference>
          <reference field="5" count="1" selected="0">
            <x v="30"/>
          </reference>
          <reference field="51" count="1">
            <x v="0"/>
          </reference>
        </references>
      </pivotArea>
    </format>
    <format dxfId="4650">
      <pivotArea dataOnly="0" labelOnly="1" outline="0" fieldPosition="0">
        <references count="3">
          <reference field="4" count="1" selected="0">
            <x v="0"/>
          </reference>
          <reference field="5" count="1" selected="0">
            <x v="31"/>
          </reference>
          <reference field="51" count="1">
            <x v="0"/>
          </reference>
        </references>
      </pivotArea>
    </format>
    <format dxfId="4649">
      <pivotArea dataOnly="0" labelOnly="1" outline="0" fieldPosition="0">
        <references count="3">
          <reference field="4" count="1" selected="0">
            <x v="0"/>
          </reference>
          <reference field="5" count="1" selected="0">
            <x v="32"/>
          </reference>
          <reference field="51" count="1">
            <x v="5"/>
          </reference>
        </references>
      </pivotArea>
    </format>
    <format dxfId="4648">
      <pivotArea dataOnly="0" labelOnly="1" outline="0" fieldPosition="0">
        <references count="3">
          <reference field="4" count="1" selected="0">
            <x v="0"/>
          </reference>
          <reference field="5" count="1" selected="0">
            <x v="33"/>
          </reference>
          <reference field="51" count="1">
            <x v="0"/>
          </reference>
        </references>
      </pivotArea>
    </format>
    <format dxfId="4647">
      <pivotArea dataOnly="0" labelOnly="1" outline="0" fieldPosition="0">
        <references count="3">
          <reference field="4" count="1" selected="0">
            <x v="0"/>
          </reference>
          <reference field="5" count="1" selected="0">
            <x v="34"/>
          </reference>
          <reference field="51" count="1">
            <x v="0"/>
          </reference>
        </references>
      </pivotArea>
    </format>
    <format dxfId="4646">
      <pivotArea dataOnly="0" labelOnly="1" outline="0" fieldPosition="0">
        <references count="3">
          <reference field="4" count="1" selected="0">
            <x v="1"/>
          </reference>
          <reference field="5" count="1" selected="0">
            <x v="35"/>
          </reference>
          <reference field="51" count="1">
            <x v="4"/>
          </reference>
        </references>
      </pivotArea>
    </format>
    <format dxfId="4645">
      <pivotArea dataOnly="0" labelOnly="1" outline="0" fieldPosition="0">
        <references count="3">
          <reference field="4" count="1" selected="0">
            <x v="0"/>
          </reference>
          <reference field="5" count="1" selected="0">
            <x v="36"/>
          </reference>
          <reference field="51" count="1">
            <x v="3"/>
          </reference>
        </references>
      </pivotArea>
    </format>
    <format dxfId="4644">
      <pivotArea dataOnly="0" labelOnly="1" outline="0" fieldPosition="0">
        <references count="3">
          <reference field="4" count="1" selected="0">
            <x v="0"/>
          </reference>
          <reference field="5" count="1" selected="0">
            <x v="37"/>
          </reference>
          <reference field="51" count="1">
            <x v="0"/>
          </reference>
        </references>
      </pivotArea>
    </format>
    <format dxfId="4643">
      <pivotArea dataOnly="0" labelOnly="1" outline="0" fieldPosition="0">
        <references count="3">
          <reference field="4" count="1" selected="0">
            <x v="1"/>
          </reference>
          <reference field="5" count="1" selected="0">
            <x v="38"/>
          </reference>
          <reference field="51" count="1">
            <x v="1"/>
          </reference>
        </references>
      </pivotArea>
    </format>
    <format dxfId="4642">
      <pivotArea dataOnly="0" labelOnly="1" outline="0" fieldPosition="0">
        <references count="3">
          <reference field="4" count="1" selected="0">
            <x v="1"/>
          </reference>
          <reference field="5" count="1" selected="0">
            <x v="39"/>
          </reference>
          <reference field="51" count="1">
            <x v="0"/>
          </reference>
        </references>
      </pivotArea>
    </format>
    <format dxfId="4641">
      <pivotArea dataOnly="0" labelOnly="1" outline="0" fieldPosition="0">
        <references count="3">
          <reference field="4" count="1" selected="0">
            <x v="0"/>
          </reference>
          <reference field="5" count="1" selected="0">
            <x v="40"/>
          </reference>
          <reference field="51" count="1">
            <x v="0"/>
          </reference>
        </references>
      </pivotArea>
    </format>
    <format dxfId="4640">
      <pivotArea dataOnly="0" labelOnly="1" outline="0" fieldPosition="0">
        <references count="3">
          <reference field="4" count="1" selected="0">
            <x v="0"/>
          </reference>
          <reference field="5" count="1" selected="0">
            <x v="41"/>
          </reference>
          <reference field="51" count="1">
            <x v="1"/>
          </reference>
        </references>
      </pivotArea>
    </format>
    <format dxfId="4639">
      <pivotArea dataOnly="0" labelOnly="1" outline="0" fieldPosition="0">
        <references count="3">
          <reference field="4" count="1" selected="0">
            <x v="0"/>
          </reference>
          <reference field="5" count="1" selected="0">
            <x v="42"/>
          </reference>
          <reference field="51" count="1">
            <x v="0"/>
          </reference>
        </references>
      </pivotArea>
    </format>
    <format dxfId="4638">
      <pivotArea dataOnly="0" labelOnly="1" outline="0" fieldPosition="0">
        <references count="3">
          <reference field="4" count="1" selected="0">
            <x v="0"/>
          </reference>
          <reference field="5" count="1" selected="0">
            <x v="43"/>
          </reference>
          <reference field="51" count="1">
            <x v="0"/>
          </reference>
        </references>
      </pivotArea>
    </format>
    <format dxfId="4637">
      <pivotArea dataOnly="0" labelOnly="1" outline="0" fieldPosition="0">
        <references count="3">
          <reference field="4" count="1" selected="0">
            <x v="0"/>
          </reference>
          <reference field="5" count="1" selected="0">
            <x v="44"/>
          </reference>
          <reference field="51" count="1">
            <x v="0"/>
          </reference>
        </references>
      </pivotArea>
    </format>
    <format dxfId="4636">
      <pivotArea dataOnly="0" labelOnly="1" outline="0" fieldPosition="0">
        <references count="3">
          <reference field="4" count="1" selected="0">
            <x v="0"/>
          </reference>
          <reference field="5" count="1" selected="0">
            <x v="45"/>
          </reference>
          <reference field="51" count="1">
            <x v="0"/>
          </reference>
        </references>
      </pivotArea>
    </format>
    <format dxfId="4635">
      <pivotArea dataOnly="0" labelOnly="1" outline="0" fieldPosition="0">
        <references count="3">
          <reference field="4" count="1" selected="0">
            <x v="0"/>
          </reference>
          <reference field="5" count="1" selected="0">
            <x v="46"/>
          </reference>
          <reference field="51" count="1">
            <x v="4"/>
          </reference>
        </references>
      </pivotArea>
    </format>
    <format dxfId="4634">
      <pivotArea dataOnly="0" labelOnly="1" outline="0" fieldPosition="0">
        <references count="3">
          <reference field="4" count="1" selected="0">
            <x v="0"/>
          </reference>
          <reference field="5" count="1" selected="0">
            <x v="47"/>
          </reference>
          <reference field="51" count="1">
            <x v="4"/>
          </reference>
        </references>
      </pivotArea>
    </format>
    <format dxfId="4633">
      <pivotArea dataOnly="0" labelOnly="1" outline="0" fieldPosition="0">
        <references count="3">
          <reference field="4" count="1" selected="0">
            <x v="0"/>
          </reference>
          <reference field="5" count="1" selected="0">
            <x v="48"/>
          </reference>
          <reference field="51" count="1">
            <x v="4"/>
          </reference>
        </references>
      </pivotArea>
    </format>
    <format dxfId="4632">
      <pivotArea dataOnly="0" labelOnly="1" outline="0" fieldPosition="0">
        <references count="3">
          <reference field="4" count="1" selected="0">
            <x v="1"/>
          </reference>
          <reference field="5" count="1" selected="0">
            <x v="49"/>
          </reference>
          <reference field="51" count="1">
            <x v="4"/>
          </reference>
        </references>
      </pivotArea>
    </format>
    <format dxfId="4631">
      <pivotArea dataOnly="0" labelOnly="1" outline="0" fieldPosition="0">
        <references count="3">
          <reference field="4" count="1" selected="0">
            <x v="0"/>
          </reference>
          <reference field="5" count="1" selected="0">
            <x v="50"/>
          </reference>
          <reference field="51" count="1">
            <x v="0"/>
          </reference>
        </references>
      </pivotArea>
    </format>
    <format dxfId="4630">
      <pivotArea dataOnly="0" labelOnly="1" outline="0" fieldPosition="0">
        <references count="3">
          <reference field="4" count="1" selected="0">
            <x v="1"/>
          </reference>
          <reference field="5" count="1" selected="0">
            <x v="51"/>
          </reference>
          <reference field="51" count="1">
            <x v="5"/>
          </reference>
        </references>
      </pivotArea>
    </format>
    <format dxfId="4629">
      <pivotArea dataOnly="0" labelOnly="1" outline="0" fieldPosition="0">
        <references count="3">
          <reference field="4" count="1" selected="0">
            <x v="1"/>
          </reference>
          <reference field="5" count="1" selected="0">
            <x v="52"/>
          </reference>
          <reference field="51" count="1">
            <x v="0"/>
          </reference>
        </references>
      </pivotArea>
    </format>
    <format dxfId="4628">
      <pivotArea dataOnly="0" labelOnly="1" outline="0" fieldPosition="0">
        <references count="3">
          <reference field="4" count="1" selected="0">
            <x v="1"/>
          </reference>
          <reference field="5" count="1" selected="0">
            <x v="53"/>
          </reference>
          <reference field="51" count="1">
            <x v="4"/>
          </reference>
        </references>
      </pivotArea>
    </format>
    <format dxfId="4627">
      <pivotArea dataOnly="0" labelOnly="1" outline="0" fieldPosition="0">
        <references count="3">
          <reference field="4" count="1" selected="0">
            <x v="0"/>
          </reference>
          <reference field="5" count="1" selected="0">
            <x v="54"/>
          </reference>
          <reference field="51" count="1">
            <x v="0"/>
          </reference>
        </references>
      </pivotArea>
    </format>
    <format dxfId="4626">
      <pivotArea dataOnly="0" labelOnly="1" outline="0" fieldPosition="0">
        <references count="3">
          <reference field="4" count="1" selected="0">
            <x v="0"/>
          </reference>
          <reference field="5" count="1" selected="0">
            <x v="55"/>
          </reference>
          <reference field="51" count="1">
            <x v="0"/>
          </reference>
        </references>
      </pivotArea>
    </format>
    <format dxfId="4625">
      <pivotArea dataOnly="0" labelOnly="1" outline="0" fieldPosition="0">
        <references count="3">
          <reference field="4" count="1" selected="0">
            <x v="0"/>
          </reference>
          <reference field="5" count="1" selected="0">
            <x v="56"/>
          </reference>
          <reference field="51" count="1">
            <x v="0"/>
          </reference>
        </references>
      </pivotArea>
    </format>
    <format dxfId="4624">
      <pivotArea dataOnly="0" labelOnly="1" outline="0" fieldPosition="0">
        <references count="3">
          <reference field="4" count="1" selected="0">
            <x v="0"/>
          </reference>
          <reference field="5" count="1" selected="0">
            <x v="57"/>
          </reference>
          <reference field="51" count="1">
            <x v="0"/>
          </reference>
        </references>
      </pivotArea>
    </format>
    <format dxfId="4623">
      <pivotArea dataOnly="0" labelOnly="1" outline="0" fieldPosition="0">
        <references count="3">
          <reference field="4" count="1" selected="0">
            <x v="0"/>
          </reference>
          <reference field="5" count="1" selected="0">
            <x v="58"/>
          </reference>
          <reference field="51" count="1">
            <x v="0"/>
          </reference>
        </references>
      </pivotArea>
    </format>
    <format dxfId="4622">
      <pivotArea dataOnly="0" labelOnly="1" outline="0" fieldPosition="0">
        <references count="3">
          <reference field="4" count="1" selected="0">
            <x v="0"/>
          </reference>
          <reference field="5" count="1" selected="0">
            <x v="59"/>
          </reference>
          <reference field="51" count="1">
            <x v="0"/>
          </reference>
        </references>
      </pivotArea>
    </format>
    <format dxfId="4621">
      <pivotArea dataOnly="0" labelOnly="1" outline="0" fieldPosition="0">
        <references count="3">
          <reference field="4" count="1" selected="0">
            <x v="1"/>
          </reference>
          <reference field="5" count="1" selected="0">
            <x v="60"/>
          </reference>
          <reference field="51" count="1">
            <x v="4"/>
          </reference>
        </references>
      </pivotArea>
    </format>
    <format dxfId="4620">
      <pivotArea dataOnly="0" labelOnly="1" outline="0" fieldPosition="0">
        <references count="3">
          <reference field="4" count="1" selected="0">
            <x v="0"/>
          </reference>
          <reference field="5" count="1" selected="0">
            <x v="61"/>
          </reference>
          <reference field="51" count="1">
            <x v="5"/>
          </reference>
        </references>
      </pivotArea>
    </format>
    <format dxfId="4619">
      <pivotArea outline="0" collapsedLevelsAreSubtotals="1" fieldPosition="0"/>
    </format>
    <format dxfId="4618">
      <pivotArea dataOnly="0" labelOnly="1" outline="0" fieldPosition="0">
        <references count="2">
          <reference field="4" count="1">
            <x v="0"/>
          </reference>
          <reference field="5" count="1" selected="0">
            <x v="0"/>
          </reference>
        </references>
      </pivotArea>
    </format>
    <format dxfId="4617">
      <pivotArea dataOnly="0" labelOnly="1" outline="0" fieldPosition="0">
        <references count="2">
          <reference field="4" count="1">
            <x v="1"/>
          </reference>
          <reference field="5" count="1" selected="0">
            <x v="5"/>
          </reference>
        </references>
      </pivotArea>
    </format>
    <format dxfId="4616">
      <pivotArea dataOnly="0" labelOnly="1" outline="0" fieldPosition="0">
        <references count="2">
          <reference field="4" count="1">
            <x v="0"/>
          </reference>
          <reference field="5" count="1" selected="0">
            <x v="7"/>
          </reference>
        </references>
      </pivotArea>
    </format>
    <format dxfId="4615">
      <pivotArea dataOnly="0" labelOnly="1" outline="0" fieldPosition="0">
        <references count="2">
          <reference field="4" count="1">
            <x v="1"/>
          </reference>
          <reference field="5" count="1" selected="0">
            <x v="9"/>
          </reference>
        </references>
      </pivotArea>
    </format>
    <format dxfId="4614">
      <pivotArea dataOnly="0" labelOnly="1" outline="0" fieldPosition="0">
        <references count="2">
          <reference field="4" count="1">
            <x v="0"/>
          </reference>
          <reference field="5" count="1" selected="0">
            <x v="11"/>
          </reference>
        </references>
      </pivotArea>
    </format>
    <format dxfId="4613">
      <pivotArea dataOnly="0" labelOnly="1" outline="0" fieldPosition="0">
        <references count="2">
          <reference field="4" count="1">
            <x v="1"/>
          </reference>
          <reference field="5" count="1" selected="0">
            <x v="21"/>
          </reference>
        </references>
      </pivotArea>
    </format>
    <format dxfId="4612">
      <pivotArea dataOnly="0" labelOnly="1" outline="0" fieldPosition="0">
        <references count="2">
          <reference field="4" count="1">
            <x v="0"/>
          </reference>
          <reference field="5" count="1" selected="0">
            <x v="22"/>
          </reference>
        </references>
      </pivotArea>
    </format>
    <format dxfId="4611">
      <pivotArea dataOnly="0" labelOnly="1" outline="0" fieldPosition="0">
        <references count="2">
          <reference field="4" count="1">
            <x v="1"/>
          </reference>
          <reference field="5" count="1" selected="0">
            <x v="29"/>
          </reference>
        </references>
      </pivotArea>
    </format>
    <format dxfId="4610">
      <pivotArea dataOnly="0" labelOnly="1" outline="0" fieldPosition="0">
        <references count="2">
          <reference field="4" count="1">
            <x v="0"/>
          </reference>
          <reference field="5" count="1" selected="0">
            <x v="30"/>
          </reference>
        </references>
      </pivotArea>
    </format>
    <format dxfId="4609">
      <pivotArea dataOnly="0" labelOnly="1" outline="0" fieldPosition="0">
        <references count="2">
          <reference field="4" count="1">
            <x v="1"/>
          </reference>
          <reference field="5" count="1" selected="0">
            <x v="35"/>
          </reference>
        </references>
      </pivotArea>
    </format>
    <format dxfId="4608">
      <pivotArea dataOnly="0" labelOnly="1" outline="0" fieldPosition="0">
        <references count="2">
          <reference field="4" count="1">
            <x v="0"/>
          </reference>
          <reference field="5" count="1" selected="0">
            <x v="36"/>
          </reference>
        </references>
      </pivotArea>
    </format>
    <format dxfId="4607">
      <pivotArea dataOnly="0" labelOnly="1" outline="0" fieldPosition="0">
        <references count="2">
          <reference field="4" count="1">
            <x v="1"/>
          </reference>
          <reference field="5" count="1" selected="0">
            <x v="38"/>
          </reference>
        </references>
      </pivotArea>
    </format>
    <format dxfId="4606">
      <pivotArea dataOnly="0" labelOnly="1" outline="0" fieldPosition="0">
        <references count="2">
          <reference field="4" count="1">
            <x v="0"/>
          </reference>
          <reference field="5" count="1" selected="0">
            <x v="40"/>
          </reference>
        </references>
      </pivotArea>
    </format>
    <format dxfId="4605">
      <pivotArea dataOnly="0" labelOnly="1" outline="0" fieldPosition="0">
        <references count="2">
          <reference field="4" count="1">
            <x v="1"/>
          </reference>
          <reference field="5" count="1" selected="0">
            <x v="49"/>
          </reference>
        </references>
      </pivotArea>
    </format>
    <format dxfId="4604">
      <pivotArea dataOnly="0" labelOnly="1" outline="0" fieldPosition="0">
        <references count="2">
          <reference field="4" count="1">
            <x v="0"/>
          </reference>
          <reference field="5" count="1" selected="0">
            <x v="50"/>
          </reference>
        </references>
      </pivotArea>
    </format>
    <format dxfId="4603">
      <pivotArea dataOnly="0" labelOnly="1" outline="0" fieldPosition="0">
        <references count="2">
          <reference field="4" count="1">
            <x v="1"/>
          </reference>
          <reference field="5" count="1" selected="0">
            <x v="51"/>
          </reference>
        </references>
      </pivotArea>
    </format>
    <format dxfId="4602">
      <pivotArea dataOnly="0" labelOnly="1" outline="0" fieldPosition="0">
        <references count="2">
          <reference field="4" count="1">
            <x v="0"/>
          </reference>
          <reference field="5" count="1" selected="0">
            <x v="54"/>
          </reference>
        </references>
      </pivotArea>
    </format>
    <format dxfId="4601">
      <pivotArea dataOnly="0" labelOnly="1" outline="0" fieldPosition="0">
        <references count="2">
          <reference field="4" count="1">
            <x v="1"/>
          </reference>
          <reference field="5" count="1" selected="0">
            <x v="60"/>
          </reference>
        </references>
      </pivotArea>
    </format>
    <format dxfId="4600">
      <pivotArea dataOnly="0" labelOnly="1" outline="0" fieldPosition="0">
        <references count="2">
          <reference field="4" count="1">
            <x v="0"/>
          </reference>
          <reference field="5" count="1" selected="0">
            <x v="61"/>
          </reference>
        </references>
      </pivotArea>
    </format>
    <format dxfId="4599">
      <pivotArea dataOnly="0" labelOnly="1" outline="0" fieldPosition="0">
        <references count="3">
          <reference field="4" count="1" selected="0">
            <x v="0"/>
          </reference>
          <reference field="5" count="1" selected="0">
            <x v="0"/>
          </reference>
          <reference field="51" count="1">
            <x v="4"/>
          </reference>
        </references>
      </pivotArea>
    </format>
    <format dxfId="4598">
      <pivotArea dataOnly="0" labelOnly="1" outline="0" fieldPosition="0">
        <references count="3">
          <reference field="4" count="1" selected="0">
            <x v="0"/>
          </reference>
          <reference field="5" count="1" selected="0">
            <x v="1"/>
          </reference>
          <reference field="51" count="1">
            <x v="0"/>
          </reference>
        </references>
      </pivotArea>
    </format>
    <format dxfId="4597">
      <pivotArea dataOnly="0" labelOnly="1" outline="0" fieldPosition="0">
        <references count="3">
          <reference field="4" count="1" selected="0">
            <x v="0"/>
          </reference>
          <reference field="5" count="1" selected="0">
            <x v="2"/>
          </reference>
          <reference field="51" count="1">
            <x v="5"/>
          </reference>
        </references>
      </pivotArea>
    </format>
    <format dxfId="4596">
      <pivotArea dataOnly="0" labelOnly="1" outline="0" fieldPosition="0">
        <references count="3">
          <reference field="4" count="1" selected="0">
            <x v="0"/>
          </reference>
          <reference field="5" count="1" selected="0">
            <x v="3"/>
          </reference>
          <reference field="51" count="1">
            <x v="0"/>
          </reference>
        </references>
      </pivotArea>
    </format>
    <format dxfId="4595">
      <pivotArea dataOnly="0" labelOnly="1" outline="0" fieldPosition="0">
        <references count="3">
          <reference field="4" count="1" selected="0">
            <x v="0"/>
          </reference>
          <reference field="5" count="1" selected="0">
            <x v="4"/>
          </reference>
          <reference field="51" count="1">
            <x v="0"/>
          </reference>
        </references>
      </pivotArea>
    </format>
    <format dxfId="4594">
      <pivotArea dataOnly="0" labelOnly="1" outline="0" fieldPosition="0">
        <references count="3">
          <reference field="4" count="1" selected="0">
            <x v="1"/>
          </reference>
          <reference field="5" count="1" selected="0">
            <x v="5"/>
          </reference>
          <reference field="51" count="1">
            <x v="4"/>
          </reference>
        </references>
      </pivotArea>
    </format>
    <format dxfId="4593">
      <pivotArea dataOnly="0" labelOnly="1" outline="0" fieldPosition="0">
        <references count="3">
          <reference field="4" count="1" selected="0">
            <x v="1"/>
          </reference>
          <reference field="5" count="1" selected="0">
            <x v="6"/>
          </reference>
          <reference field="51" count="1">
            <x v="3"/>
          </reference>
        </references>
      </pivotArea>
    </format>
    <format dxfId="4592">
      <pivotArea dataOnly="0" labelOnly="1" outline="0" fieldPosition="0">
        <references count="3">
          <reference field="4" count="1" selected="0">
            <x v="0"/>
          </reference>
          <reference field="5" count="1" selected="0">
            <x v="7"/>
          </reference>
          <reference field="51" count="1">
            <x v="0"/>
          </reference>
        </references>
      </pivotArea>
    </format>
    <format dxfId="4591">
      <pivotArea dataOnly="0" labelOnly="1" outline="0" fieldPosition="0">
        <references count="3">
          <reference field="4" count="1" selected="0">
            <x v="0"/>
          </reference>
          <reference field="5" count="1" selected="0">
            <x v="8"/>
          </reference>
          <reference field="51" count="1">
            <x v="0"/>
          </reference>
        </references>
      </pivotArea>
    </format>
    <format dxfId="4590">
      <pivotArea dataOnly="0" labelOnly="1" outline="0" fieldPosition="0">
        <references count="3">
          <reference field="4" count="1" selected="0">
            <x v="1"/>
          </reference>
          <reference field="5" count="1" selected="0">
            <x v="9"/>
          </reference>
          <reference field="51" count="1">
            <x v="5"/>
          </reference>
        </references>
      </pivotArea>
    </format>
    <format dxfId="4589">
      <pivotArea dataOnly="0" labelOnly="1" outline="0" fieldPosition="0">
        <references count="3">
          <reference field="4" count="1" selected="0">
            <x v="1"/>
          </reference>
          <reference field="5" count="1" selected="0">
            <x v="10"/>
          </reference>
          <reference field="51" count="1">
            <x v="3"/>
          </reference>
        </references>
      </pivotArea>
    </format>
    <format dxfId="4588">
      <pivotArea dataOnly="0" labelOnly="1" outline="0" fieldPosition="0">
        <references count="3">
          <reference field="4" count="1" selected="0">
            <x v="0"/>
          </reference>
          <reference field="5" count="1" selected="0">
            <x v="11"/>
          </reference>
          <reference field="51" count="1">
            <x v="0"/>
          </reference>
        </references>
      </pivotArea>
    </format>
    <format dxfId="4587">
      <pivotArea dataOnly="0" labelOnly="1" outline="0" fieldPosition="0">
        <references count="3">
          <reference field="4" count="1" selected="0">
            <x v="0"/>
          </reference>
          <reference field="5" count="1" selected="0">
            <x v="12"/>
          </reference>
          <reference field="51" count="1">
            <x v="5"/>
          </reference>
        </references>
      </pivotArea>
    </format>
    <format dxfId="4586">
      <pivotArea dataOnly="0" labelOnly="1" outline="0" fieldPosition="0">
        <references count="3">
          <reference field="4" count="1" selected="0">
            <x v="0"/>
          </reference>
          <reference field="5" count="1" selected="0">
            <x v="13"/>
          </reference>
          <reference field="51" count="1">
            <x v="1"/>
          </reference>
        </references>
      </pivotArea>
    </format>
    <format dxfId="4585">
      <pivotArea dataOnly="0" labelOnly="1" outline="0" fieldPosition="0">
        <references count="3">
          <reference field="4" count="1" selected="0">
            <x v="0"/>
          </reference>
          <reference field="5" count="1" selected="0">
            <x v="14"/>
          </reference>
          <reference field="51" count="1">
            <x v="0"/>
          </reference>
        </references>
      </pivotArea>
    </format>
    <format dxfId="4584">
      <pivotArea dataOnly="0" labelOnly="1" outline="0" fieldPosition="0">
        <references count="3">
          <reference field="4" count="1" selected="0">
            <x v="0"/>
          </reference>
          <reference field="5" count="1" selected="0">
            <x v="15"/>
          </reference>
          <reference field="51" count="1">
            <x v="0"/>
          </reference>
        </references>
      </pivotArea>
    </format>
    <format dxfId="4583">
      <pivotArea dataOnly="0" labelOnly="1" outline="0" fieldPosition="0">
        <references count="3">
          <reference field="4" count="1" selected="0">
            <x v="0"/>
          </reference>
          <reference field="5" count="1" selected="0">
            <x v="16"/>
          </reference>
          <reference field="51" count="1">
            <x v="4"/>
          </reference>
        </references>
      </pivotArea>
    </format>
    <format dxfId="4582">
      <pivotArea dataOnly="0" labelOnly="1" outline="0" fieldPosition="0">
        <references count="3">
          <reference field="4" count="1" selected="0">
            <x v="0"/>
          </reference>
          <reference field="5" count="1" selected="0">
            <x v="17"/>
          </reference>
          <reference field="51" count="1">
            <x v="0"/>
          </reference>
        </references>
      </pivotArea>
    </format>
    <format dxfId="4581">
      <pivotArea dataOnly="0" labelOnly="1" outline="0" fieldPosition="0">
        <references count="3">
          <reference field="4" count="1" selected="0">
            <x v="0"/>
          </reference>
          <reference field="5" count="1" selected="0">
            <x v="18"/>
          </reference>
          <reference field="51" count="1">
            <x v="1"/>
          </reference>
        </references>
      </pivotArea>
    </format>
    <format dxfId="4580">
      <pivotArea dataOnly="0" labelOnly="1" outline="0" fieldPosition="0">
        <references count="3">
          <reference field="4" count="1" selected="0">
            <x v="0"/>
          </reference>
          <reference field="5" count="1" selected="0">
            <x v="19"/>
          </reference>
          <reference field="51" count="1">
            <x v="0"/>
          </reference>
        </references>
      </pivotArea>
    </format>
    <format dxfId="4579">
      <pivotArea dataOnly="0" labelOnly="1" outline="0" fieldPosition="0">
        <references count="3">
          <reference field="4" count="1" selected="0">
            <x v="0"/>
          </reference>
          <reference field="5" count="1" selected="0">
            <x v="20"/>
          </reference>
          <reference field="51" count="1">
            <x v="1"/>
          </reference>
        </references>
      </pivotArea>
    </format>
    <format dxfId="4578">
      <pivotArea dataOnly="0" labelOnly="1" outline="0" fieldPosition="0">
        <references count="3">
          <reference field="4" count="1" selected="0">
            <x v="1"/>
          </reference>
          <reference field="5" count="1" selected="0">
            <x v="21"/>
          </reference>
          <reference field="51" count="1">
            <x v="1"/>
          </reference>
        </references>
      </pivotArea>
    </format>
    <format dxfId="4577">
      <pivotArea dataOnly="0" labelOnly="1" outline="0" fieldPosition="0">
        <references count="3">
          <reference field="4" count="1" selected="0">
            <x v="0"/>
          </reference>
          <reference field="5" count="1" selected="0">
            <x v="22"/>
          </reference>
          <reference field="51" count="1">
            <x v="5"/>
          </reference>
        </references>
      </pivotArea>
    </format>
    <format dxfId="4576">
      <pivotArea dataOnly="0" labelOnly="1" outline="0" fieldPosition="0">
        <references count="3">
          <reference field="4" count="1" selected="0">
            <x v="0"/>
          </reference>
          <reference field="5" count="1" selected="0">
            <x v="23"/>
          </reference>
          <reference field="51" count="1">
            <x v="0"/>
          </reference>
        </references>
      </pivotArea>
    </format>
    <format dxfId="4575">
      <pivotArea dataOnly="0" labelOnly="1" outline="0" fieldPosition="0">
        <references count="3">
          <reference field="4" count="1" selected="0">
            <x v="0"/>
          </reference>
          <reference field="5" count="1" selected="0">
            <x v="24"/>
          </reference>
          <reference field="51" count="1">
            <x v="0"/>
          </reference>
        </references>
      </pivotArea>
    </format>
    <format dxfId="4574">
      <pivotArea dataOnly="0" labelOnly="1" outline="0" fieldPosition="0">
        <references count="3">
          <reference field="4" count="1" selected="0">
            <x v="0"/>
          </reference>
          <reference field="5" count="1" selected="0">
            <x v="25"/>
          </reference>
          <reference field="51" count="1">
            <x v="1"/>
          </reference>
        </references>
      </pivotArea>
    </format>
    <format dxfId="4573">
      <pivotArea dataOnly="0" labelOnly="1" outline="0" fieldPosition="0">
        <references count="3">
          <reference field="4" count="1" selected="0">
            <x v="0"/>
          </reference>
          <reference field="5" count="1" selected="0">
            <x v="26"/>
          </reference>
          <reference field="51" count="1">
            <x v="0"/>
          </reference>
        </references>
      </pivotArea>
    </format>
    <format dxfId="4572">
      <pivotArea dataOnly="0" labelOnly="1" outline="0" fieldPosition="0">
        <references count="3">
          <reference field="4" count="1" selected="0">
            <x v="0"/>
          </reference>
          <reference field="5" count="1" selected="0">
            <x v="27"/>
          </reference>
          <reference field="51" count="1">
            <x v="5"/>
          </reference>
        </references>
      </pivotArea>
    </format>
    <format dxfId="4571">
      <pivotArea dataOnly="0" labelOnly="1" outline="0" fieldPosition="0">
        <references count="3">
          <reference field="4" count="1" selected="0">
            <x v="0"/>
          </reference>
          <reference field="5" count="1" selected="0">
            <x v="28"/>
          </reference>
          <reference field="51" count="1">
            <x v="0"/>
          </reference>
        </references>
      </pivotArea>
    </format>
    <format dxfId="4570">
      <pivotArea dataOnly="0" labelOnly="1" outline="0" fieldPosition="0">
        <references count="3">
          <reference field="4" count="1" selected="0">
            <x v="1"/>
          </reference>
          <reference field="5" count="1" selected="0">
            <x v="29"/>
          </reference>
          <reference field="51" count="1">
            <x v="3"/>
          </reference>
        </references>
      </pivotArea>
    </format>
    <format dxfId="4569">
      <pivotArea dataOnly="0" labelOnly="1" outline="0" fieldPosition="0">
        <references count="3">
          <reference field="4" count="1" selected="0">
            <x v="0"/>
          </reference>
          <reference field="5" count="1" selected="0">
            <x v="30"/>
          </reference>
          <reference field="51" count="1">
            <x v="0"/>
          </reference>
        </references>
      </pivotArea>
    </format>
    <format dxfId="4568">
      <pivotArea dataOnly="0" labelOnly="1" outline="0" fieldPosition="0">
        <references count="3">
          <reference field="4" count="1" selected="0">
            <x v="0"/>
          </reference>
          <reference field="5" count="1" selected="0">
            <x v="31"/>
          </reference>
          <reference field="51" count="1">
            <x v="0"/>
          </reference>
        </references>
      </pivotArea>
    </format>
    <format dxfId="4567">
      <pivotArea dataOnly="0" labelOnly="1" outline="0" fieldPosition="0">
        <references count="3">
          <reference field="4" count="1" selected="0">
            <x v="0"/>
          </reference>
          <reference field="5" count="1" selected="0">
            <x v="32"/>
          </reference>
          <reference field="51" count="1">
            <x v="5"/>
          </reference>
        </references>
      </pivotArea>
    </format>
    <format dxfId="4566">
      <pivotArea dataOnly="0" labelOnly="1" outline="0" fieldPosition="0">
        <references count="3">
          <reference field="4" count="1" selected="0">
            <x v="0"/>
          </reference>
          <reference field="5" count="1" selected="0">
            <x v="33"/>
          </reference>
          <reference field="51" count="1">
            <x v="0"/>
          </reference>
        </references>
      </pivotArea>
    </format>
    <format dxfId="4565">
      <pivotArea dataOnly="0" labelOnly="1" outline="0" fieldPosition="0">
        <references count="3">
          <reference field="4" count="1" selected="0">
            <x v="0"/>
          </reference>
          <reference field="5" count="1" selected="0">
            <x v="34"/>
          </reference>
          <reference field="51" count="1">
            <x v="0"/>
          </reference>
        </references>
      </pivotArea>
    </format>
    <format dxfId="4564">
      <pivotArea dataOnly="0" labelOnly="1" outline="0" fieldPosition="0">
        <references count="3">
          <reference field="4" count="1" selected="0">
            <x v="1"/>
          </reference>
          <reference field="5" count="1" selected="0">
            <x v="35"/>
          </reference>
          <reference field="51" count="1">
            <x v="4"/>
          </reference>
        </references>
      </pivotArea>
    </format>
    <format dxfId="4563">
      <pivotArea dataOnly="0" labelOnly="1" outline="0" fieldPosition="0">
        <references count="3">
          <reference field="4" count="1" selected="0">
            <x v="0"/>
          </reference>
          <reference field="5" count="1" selected="0">
            <x v="36"/>
          </reference>
          <reference field="51" count="1">
            <x v="3"/>
          </reference>
        </references>
      </pivotArea>
    </format>
    <format dxfId="4562">
      <pivotArea dataOnly="0" labelOnly="1" outline="0" fieldPosition="0">
        <references count="3">
          <reference field="4" count="1" selected="0">
            <x v="0"/>
          </reference>
          <reference field="5" count="1" selected="0">
            <x v="37"/>
          </reference>
          <reference field="51" count="1">
            <x v="0"/>
          </reference>
        </references>
      </pivotArea>
    </format>
    <format dxfId="4561">
      <pivotArea dataOnly="0" labelOnly="1" outline="0" fieldPosition="0">
        <references count="3">
          <reference field="4" count="1" selected="0">
            <x v="1"/>
          </reference>
          <reference field="5" count="1" selected="0">
            <x v="38"/>
          </reference>
          <reference field="51" count="1">
            <x v="1"/>
          </reference>
        </references>
      </pivotArea>
    </format>
    <format dxfId="4560">
      <pivotArea dataOnly="0" labelOnly="1" outline="0" fieldPosition="0">
        <references count="3">
          <reference field="4" count="1" selected="0">
            <x v="1"/>
          </reference>
          <reference field="5" count="1" selected="0">
            <x v="39"/>
          </reference>
          <reference field="51" count="1">
            <x v="0"/>
          </reference>
        </references>
      </pivotArea>
    </format>
    <format dxfId="4559">
      <pivotArea dataOnly="0" labelOnly="1" outline="0" fieldPosition="0">
        <references count="3">
          <reference field="4" count="1" selected="0">
            <x v="0"/>
          </reference>
          <reference field="5" count="1" selected="0">
            <x v="40"/>
          </reference>
          <reference field="51" count="1">
            <x v="0"/>
          </reference>
        </references>
      </pivotArea>
    </format>
    <format dxfId="4558">
      <pivotArea dataOnly="0" labelOnly="1" outline="0" fieldPosition="0">
        <references count="3">
          <reference field="4" count="1" selected="0">
            <x v="0"/>
          </reference>
          <reference field="5" count="1" selected="0">
            <x v="41"/>
          </reference>
          <reference field="51" count="1">
            <x v="1"/>
          </reference>
        </references>
      </pivotArea>
    </format>
    <format dxfId="4557">
      <pivotArea dataOnly="0" labelOnly="1" outline="0" fieldPosition="0">
        <references count="3">
          <reference field="4" count="1" selected="0">
            <x v="0"/>
          </reference>
          <reference field="5" count="1" selected="0">
            <x v="42"/>
          </reference>
          <reference field="51" count="1">
            <x v="0"/>
          </reference>
        </references>
      </pivotArea>
    </format>
    <format dxfId="4556">
      <pivotArea dataOnly="0" labelOnly="1" outline="0" fieldPosition="0">
        <references count="3">
          <reference field="4" count="1" selected="0">
            <x v="0"/>
          </reference>
          <reference field="5" count="1" selected="0">
            <x v="43"/>
          </reference>
          <reference field="51" count="1">
            <x v="0"/>
          </reference>
        </references>
      </pivotArea>
    </format>
    <format dxfId="4555">
      <pivotArea dataOnly="0" labelOnly="1" outline="0" fieldPosition="0">
        <references count="3">
          <reference field="4" count="1" selected="0">
            <x v="0"/>
          </reference>
          <reference field="5" count="1" selected="0">
            <x v="44"/>
          </reference>
          <reference field="51" count="1">
            <x v="0"/>
          </reference>
        </references>
      </pivotArea>
    </format>
    <format dxfId="4554">
      <pivotArea dataOnly="0" labelOnly="1" outline="0" fieldPosition="0">
        <references count="3">
          <reference field="4" count="1" selected="0">
            <x v="0"/>
          </reference>
          <reference field="5" count="1" selected="0">
            <x v="45"/>
          </reference>
          <reference field="51" count="1">
            <x v="0"/>
          </reference>
        </references>
      </pivotArea>
    </format>
    <format dxfId="4553">
      <pivotArea dataOnly="0" labelOnly="1" outline="0" fieldPosition="0">
        <references count="3">
          <reference field="4" count="1" selected="0">
            <x v="0"/>
          </reference>
          <reference field="5" count="1" selected="0">
            <x v="46"/>
          </reference>
          <reference field="51" count="1">
            <x v="4"/>
          </reference>
        </references>
      </pivotArea>
    </format>
    <format dxfId="4552">
      <pivotArea dataOnly="0" labelOnly="1" outline="0" fieldPosition="0">
        <references count="3">
          <reference field="4" count="1" selected="0">
            <x v="0"/>
          </reference>
          <reference field="5" count="1" selected="0">
            <x v="47"/>
          </reference>
          <reference field="51" count="1">
            <x v="4"/>
          </reference>
        </references>
      </pivotArea>
    </format>
    <format dxfId="4551">
      <pivotArea dataOnly="0" labelOnly="1" outline="0" fieldPosition="0">
        <references count="3">
          <reference field="4" count="1" selected="0">
            <x v="0"/>
          </reference>
          <reference field="5" count="1" selected="0">
            <x v="48"/>
          </reference>
          <reference field="51" count="1">
            <x v="4"/>
          </reference>
        </references>
      </pivotArea>
    </format>
    <format dxfId="4550">
      <pivotArea dataOnly="0" labelOnly="1" outline="0" fieldPosition="0">
        <references count="3">
          <reference field="4" count="1" selected="0">
            <x v="1"/>
          </reference>
          <reference field="5" count="1" selected="0">
            <x v="49"/>
          </reference>
          <reference field="51" count="1">
            <x v="4"/>
          </reference>
        </references>
      </pivotArea>
    </format>
    <format dxfId="4549">
      <pivotArea dataOnly="0" labelOnly="1" outline="0" fieldPosition="0">
        <references count="3">
          <reference field="4" count="1" selected="0">
            <x v="0"/>
          </reference>
          <reference field="5" count="1" selected="0">
            <x v="50"/>
          </reference>
          <reference field="51" count="1">
            <x v="0"/>
          </reference>
        </references>
      </pivotArea>
    </format>
    <format dxfId="4548">
      <pivotArea dataOnly="0" labelOnly="1" outline="0" fieldPosition="0">
        <references count="3">
          <reference field="4" count="1" selected="0">
            <x v="1"/>
          </reference>
          <reference field="5" count="1" selected="0">
            <x v="51"/>
          </reference>
          <reference field="51" count="1">
            <x v="5"/>
          </reference>
        </references>
      </pivotArea>
    </format>
    <format dxfId="4547">
      <pivotArea dataOnly="0" labelOnly="1" outline="0" fieldPosition="0">
        <references count="3">
          <reference field="4" count="1" selected="0">
            <x v="1"/>
          </reference>
          <reference field="5" count="1" selected="0">
            <x v="52"/>
          </reference>
          <reference field="51" count="1">
            <x v="0"/>
          </reference>
        </references>
      </pivotArea>
    </format>
    <format dxfId="4546">
      <pivotArea dataOnly="0" labelOnly="1" outline="0" fieldPosition="0">
        <references count="3">
          <reference field="4" count="1" selected="0">
            <x v="1"/>
          </reference>
          <reference field="5" count="1" selected="0">
            <x v="53"/>
          </reference>
          <reference field="51" count="1">
            <x v="4"/>
          </reference>
        </references>
      </pivotArea>
    </format>
    <format dxfId="4545">
      <pivotArea dataOnly="0" labelOnly="1" outline="0" fieldPosition="0">
        <references count="3">
          <reference field="4" count="1" selected="0">
            <x v="0"/>
          </reference>
          <reference field="5" count="1" selected="0">
            <x v="54"/>
          </reference>
          <reference field="51" count="1">
            <x v="0"/>
          </reference>
        </references>
      </pivotArea>
    </format>
    <format dxfId="4544">
      <pivotArea dataOnly="0" labelOnly="1" outline="0" fieldPosition="0">
        <references count="3">
          <reference field="4" count="1" selected="0">
            <x v="0"/>
          </reference>
          <reference field="5" count="1" selected="0">
            <x v="55"/>
          </reference>
          <reference field="51" count="1">
            <x v="0"/>
          </reference>
        </references>
      </pivotArea>
    </format>
    <format dxfId="4543">
      <pivotArea dataOnly="0" labelOnly="1" outline="0" fieldPosition="0">
        <references count="3">
          <reference field="4" count="1" selected="0">
            <x v="0"/>
          </reference>
          <reference field="5" count="1" selected="0">
            <x v="56"/>
          </reference>
          <reference field="51" count="1">
            <x v="0"/>
          </reference>
        </references>
      </pivotArea>
    </format>
    <format dxfId="4542">
      <pivotArea dataOnly="0" labelOnly="1" outline="0" fieldPosition="0">
        <references count="3">
          <reference field="4" count="1" selected="0">
            <x v="0"/>
          </reference>
          <reference field="5" count="1" selected="0">
            <x v="57"/>
          </reference>
          <reference field="51" count="1">
            <x v="0"/>
          </reference>
        </references>
      </pivotArea>
    </format>
    <format dxfId="4541">
      <pivotArea dataOnly="0" labelOnly="1" outline="0" fieldPosition="0">
        <references count="3">
          <reference field="4" count="1" selected="0">
            <x v="0"/>
          </reference>
          <reference field="5" count="1" selected="0">
            <x v="58"/>
          </reference>
          <reference field="51" count="1">
            <x v="0"/>
          </reference>
        </references>
      </pivotArea>
    </format>
    <format dxfId="4540">
      <pivotArea dataOnly="0" labelOnly="1" outline="0" fieldPosition="0">
        <references count="3">
          <reference field="4" count="1" selected="0">
            <x v="0"/>
          </reference>
          <reference field="5" count="1" selected="0">
            <x v="59"/>
          </reference>
          <reference field="51" count="1">
            <x v="0"/>
          </reference>
        </references>
      </pivotArea>
    </format>
    <format dxfId="4539">
      <pivotArea dataOnly="0" labelOnly="1" outline="0" fieldPosition="0">
        <references count="3">
          <reference field="4" count="1" selected="0">
            <x v="1"/>
          </reference>
          <reference field="5" count="1" selected="0">
            <x v="60"/>
          </reference>
          <reference field="51" count="1">
            <x v="4"/>
          </reference>
        </references>
      </pivotArea>
    </format>
    <format dxfId="4538">
      <pivotArea dataOnly="0" labelOnly="1" outline="0" fieldPosition="0">
        <references count="3">
          <reference field="4" count="1" selected="0">
            <x v="0"/>
          </reference>
          <reference field="5" count="1" selected="0">
            <x v="61"/>
          </reference>
          <reference field="51" count="1">
            <x v="5"/>
          </reference>
        </references>
      </pivotArea>
    </format>
    <format dxfId="4537">
      <pivotArea field="5" type="button" dataOnly="0" labelOnly="1" outline="0" axis="axisRow" fieldPosition="0"/>
    </format>
    <format dxfId="4536">
      <pivotArea field="4" type="button" dataOnly="0" labelOnly="1" outline="0" axis="axisRow" fieldPosition="1"/>
    </format>
    <format dxfId="4535">
      <pivotArea field="51" type="button" dataOnly="0" labelOnly="1" outline="0" axis="axisRow" fieldPosition="2"/>
    </format>
    <format dxfId="4534">
      <pivotArea dataOnly="0" labelOnly="1" outline="0" fieldPosition="0">
        <references count="1">
          <reference field="4294967294" count="2">
            <x v="0"/>
            <x v="1"/>
          </reference>
        </references>
      </pivotArea>
    </format>
    <format dxfId="4533">
      <pivotArea dataOnly="0" labelOnly="1" outline="0" fieldPosition="0">
        <references count="2">
          <reference field="4" count="1">
            <x v="0"/>
          </reference>
          <reference field="5" count="1" selected="0">
            <x v="0"/>
          </reference>
        </references>
      </pivotArea>
    </format>
    <format dxfId="4532">
      <pivotArea dataOnly="0" labelOnly="1" outline="0" fieldPosition="0">
        <references count="2">
          <reference field="4" count="1">
            <x v="1"/>
          </reference>
          <reference field="5" count="1" selected="0">
            <x v="5"/>
          </reference>
        </references>
      </pivotArea>
    </format>
    <format dxfId="4531">
      <pivotArea dataOnly="0" labelOnly="1" outline="0" fieldPosition="0">
        <references count="2">
          <reference field="4" count="1">
            <x v="0"/>
          </reference>
          <reference field="5" count="1" selected="0">
            <x v="7"/>
          </reference>
        </references>
      </pivotArea>
    </format>
    <format dxfId="4530">
      <pivotArea dataOnly="0" labelOnly="1" outline="0" fieldPosition="0">
        <references count="2">
          <reference field="4" count="1">
            <x v="1"/>
          </reference>
          <reference field="5" count="1" selected="0">
            <x v="9"/>
          </reference>
        </references>
      </pivotArea>
    </format>
    <format dxfId="4529">
      <pivotArea dataOnly="0" labelOnly="1" outline="0" fieldPosition="0">
        <references count="2">
          <reference field="4" count="1">
            <x v="0"/>
          </reference>
          <reference field="5" count="1" selected="0">
            <x v="11"/>
          </reference>
        </references>
      </pivotArea>
    </format>
    <format dxfId="4528">
      <pivotArea dataOnly="0" labelOnly="1" outline="0" fieldPosition="0">
        <references count="2">
          <reference field="4" count="1">
            <x v="1"/>
          </reference>
          <reference field="5" count="1" selected="0">
            <x v="21"/>
          </reference>
        </references>
      </pivotArea>
    </format>
    <format dxfId="4527">
      <pivotArea dataOnly="0" labelOnly="1" outline="0" fieldPosition="0">
        <references count="2">
          <reference field="4" count="1">
            <x v="0"/>
          </reference>
          <reference field="5" count="1" selected="0">
            <x v="22"/>
          </reference>
        </references>
      </pivotArea>
    </format>
    <format dxfId="4526">
      <pivotArea dataOnly="0" labelOnly="1" outline="0" fieldPosition="0">
        <references count="2">
          <reference field="4" count="1">
            <x v="1"/>
          </reference>
          <reference field="5" count="1" selected="0">
            <x v="29"/>
          </reference>
        </references>
      </pivotArea>
    </format>
    <format dxfId="4525">
      <pivotArea dataOnly="0" labelOnly="1" outline="0" fieldPosition="0">
        <references count="2">
          <reference field="4" count="1">
            <x v="0"/>
          </reference>
          <reference field="5" count="1" selected="0">
            <x v="30"/>
          </reference>
        </references>
      </pivotArea>
    </format>
    <format dxfId="4524">
      <pivotArea dataOnly="0" labelOnly="1" outline="0" fieldPosition="0">
        <references count="2">
          <reference field="4" count="1">
            <x v="1"/>
          </reference>
          <reference field="5" count="1" selected="0">
            <x v="35"/>
          </reference>
        </references>
      </pivotArea>
    </format>
    <format dxfId="4523">
      <pivotArea dataOnly="0" labelOnly="1" outline="0" fieldPosition="0">
        <references count="2">
          <reference field="4" count="1">
            <x v="0"/>
          </reference>
          <reference field="5" count="1" selected="0">
            <x v="36"/>
          </reference>
        </references>
      </pivotArea>
    </format>
    <format dxfId="4522">
      <pivotArea dataOnly="0" labelOnly="1" outline="0" fieldPosition="0">
        <references count="2">
          <reference field="4" count="1">
            <x v="1"/>
          </reference>
          <reference field="5" count="1" selected="0">
            <x v="38"/>
          </reference>
        </references>
      </pivotArea>
    </format>
    <format dxfId="4521">
      <pivotArea dataOnly="0" labelOnly="1" outline="0" fieldPosition="0">
        <references count="2">
          <reference field="4" count="1">
            <x v="0"/>
          </reference>
          <reference field="5" count="1" selected="0">
            <x v="40"/>
          </reference>
        </references>
      </pivotArea>
    </format>
    <format dxfId="4520">
      <pivotArea dataOnly="0" labelOnly="1" outline="0" fieldPosition="0">
        <references count="2">
          <reference field="4" count="1">
            <x v="1"/>
          </reference>
          <reference field="5" count="1" selected="0">
            <x v="49"/>
          </reference>
        </references>
      </pivotArea>
    </format>
    <format dxfId="4519">
      <pivotArea dataOnly="0" labelOnly="1" outline="0" fieldPosition="0">
        <references count="2">
          <reference field="4" count="1">
            <x v="0"/>
          </reference>
          <reference field="5" count="1" selected="0">
            <x v="50"/>
          </reference>
        </references>
      </pivotArea>
    </format>
    <format dxfId="4518">
      <pivotArea dataOnly="0" labelOnly="1" outline="0" fieldPosition="0">
        <references count="2">
          <reference field="4" count="1">
            <x v="1"/>
          </reference>
          <reference field="5" count="1" selected="0">
            <x v="51"/>
          </reference>
        </references>
      </pivotArea>
    </format>
    <format dxfId="4517">
      <pivotArea dataOnly="0" labelOnly="1" outline="0" fieldPosition="0">
        <references count="2">
          <reference field="4" count="1">
            <x v="0"/>
          </reference>
          <reference field="5" count="1" selected="0">
            <x v="54"/>
          </reference>
        </references>
      </pivotArea>
    </format>
    <format dxfId="4516">
      <pivotArea dataOnly="0" labelOnly="1" outline="0" fieldPosition="0">
        <references count="2">
          <reference field="4" count="1">
            <x v="1"/>
          </reference>
          <reference field="5" count="1" selected="0">
            <x v="60"/>
          </reference>
        </references>
      </pivotArea>
    </format>
    <format dxfId="4515">
      <pivotArea dataOnly="0" labelOnly="1" outline="0" fieldPosition="0">
        <references count="2">
          <reference field="4" count="1">
            <x v="0"/>
          </reference>
          <reference field="5" count="1" selected="0">
            <x v="61"/>
          </reference>
        </references>
      </pivotArea>
    </format>
    <format dxfId="4514">
      <pivotArea dataOnly="0" labelOnly="1" outline="0" fieldPosition="0">
        <references count="2">
          <reference field="4" count="1">
            <x v="0"/>
          </reference>
          <reference field="5" count="1" selected="0">
            <x v="0"/>
          </reference>
        </references>
      </pivotArea>
    </format>
    <format dxfId="4513">
      <pivotArea dataOnly="0" labelOnly="1" outline="0" fieldPosition="0">
        <references count="2">
          <reference field="4" count="1">
            <x v="1"/>
          </reference>
          <reference field="5" count="1" selected="0">
            <x v="5"/>
          </reference>
        </references>
      </pivotArea>
    </format>
    <format dxfId="4512">
      <pivotArea dataOnly="0" labelOnly="1" outline="0" fieldPosition="0">
        <references count="2">
          <reference field="4" count="1">
            <x v="0"/>
          </reference>
          <reference field="5" count="1" selected="0">
            <x v="7"/>
          </reference>
        </references>
      </pivotArea>
    </format>
    <format dxfId="4511">
      <pivotArea dataOnly="0" labelOnly="1" outline="0" fieldPosition="0">
        <references count="2">
          <reference field="4" count="1">
            <x v="1"/>
          </reference>
          <reference field="5" count="1" selected="0">
            <x v="9"/>
          </reference>
        </references>
      </pivotArea>
    </format>
    <format dxfId="4510">
      <pivotArea dataOnly="0" labelOnly="1" outline="0" fieldPosition="0">
        <references count="2">
          <reference field="4" count="1">
            <x v="0"/>
          </reference>
          <reference field="5" count="1" selected="0">
            <x v="11"/>
          </reference>
        </references>
      </pivotArea>
    </format>
    <format dxfId="4509">
      <pivotArea dataOnly="0" labelOnly="1" outline="0" fieldPosition="0">
        <references count="2">
          <reference field="4" count="1">
            <x v="1"/>
          </reference>
          <reference field="5" count="1" selected="0">
            <x v="21"/>
          </reference>
        </references>
      </pivotArea>
    </format>
    <format dxfId="4508">
      <pivotArea dataOnly="0" labelOnly="1" outline="0" fieldPosition="0">
        <references count="2">
          <reference field="4" count="1">
            <x v="0"/>
          </reference>
          <reference field="5" count="1" selected="0">
            <x v="22"/>
          </reference>
        </references>
      </pivotArea>
    </format>
    <format dxfId="4507">
      <pivotArea dataOnly="0" labelOnly="1" outline="0" fieldPosition="0">
        <references count="2">
          <reference field="4" count="1">
            <x v="1"/>
          </reference>
          <reference field="5" count="1" selected="0">
            <x v="29"/>
          </reference>
        </references>
      </pivotArea>
    </format>
    <format dxfId="4506">
      <pivotArea dataOnly="0" labelOnly="1" outline="0" fieldPosition="0">
        <references count="2">
          <reference field="4" count="1">
            <x v="0"/>
          </reference>
          <reference field="5" count="1" selected="0">
            <x v="30"/>
          </reference>
        </references>
      </pivotArea>
    </format>
    <format dxfId="4505">
      <pivotArea dataOnly="0" labelOnly="1" outline="0" fieldPosition="0">
        <references count="2">
          <reference field="4" count="1">
            <x v="1"/>
          </reference>
          <reference field="5" count="1" selected="0">
            <x v="35"/>
          </reference>
        </references>
      </pivotArea>
    </format>
    <format dxfId="4504">
      <pivotArea dataOnly="0" labelOnly="1" outline="0" fieldPosition="0">
        <references count="2">
          <reference field="4" count="1">
            <x v="0"/>
          </reference>
          <reference field="5" count="1" selected="0">
            <x v="36"/>
          </reference>
        </references>
      </pivotArea>
    </format>
    <format dxfId="4503">
      <pivotArea dataOnly="0" labelOnly="1" outline="0" fieldPosition="0">
        <references count="2">
          <reference field="4" count="1">
            <x v="1"/>
          </reference>
          <reference field="5" count="1" selected="0">
            <x v="38"/>
          </reference>
        </references>
      </pivotArea>
    </format>
    <format dxfId="4502">
      <pivotArea dataOnly="0" labelOnly="1" outline="0" fieldPosition="0">
        <references count="2">
          <reference field="4" count="1">
            <x v="0"/>
          </reference>
          <reference field="5" count="1" selected="0">
            <x v="40"/>
          </reference>
        </references>
      </pivotArea>
    </format>
    <format dxfId="4501">
      <pivotArea dataOnly="0" labelOnly="1" outline="0" fieldPosition="0">
        <references count="2">
          <reference field="4" count="1">
            <x v="1"/>
          </reference>
          <reference field="5" count="1" selected="0">
            <x v="49"/>
          </reference>
        </references>
      </pivotArea>
    </format>
    <format dxfId="4500">
      <pivotArea dataOnly="0" labelOnly="1" outline="0" fieldPosition="0">
        <references count="2">
          <reference field="4" count="1">
            <x v="0"/>
          </reference>
          <reference field="5" count="1" selected="0">
            <x v="50"/>
          </reference>
        </references>
      </pivotArea>
    </format>
    <format dxfId="4499">
      <pivotArea dataOnly="0" labelOnly="1" outline="0" fieldPosition="0">
        <references count="2">
          <reference field="4" count="1">
            <x v="1"/>
          </reference>
          <reference field="5" count="1" selected="0">
            <x v="51"/>
          </reference>
        </references>
      </pivotArea>
    </format>
    <format dxfId="4498">
      <pivotArea dataOnly="0" labelOnly="1" outline="0" fieldPosition="0">
        <references count="2">
          <reference field="4" count="1">
            <x v="0"/>
          </reference>
          <reference field="5" count="1" selected="0">
            <x v="54"/>
          </reference>
        </references>
      </pivotArea>
    </format>
    <format dxfId="4497">
      <pivotArea dataOnly="0" labelOnly="1" outline="0" fieldPosition="0">
        <references count="2">
          <reference field="4" count="1">
            <x v="1"/>
          </reference>
          <reference field="5" count="1" selected="0">
            <x v="60"/>
          </reference>
        </references>
      </pivotArea>
    </format>
    <format dxfId="4496">
      <pivotArea dataOnly="0" labelOnly="1" outline="0" fieldPosition="0">
        <references count="2">
          <reference field="4" count="1">
            <x v="0"/>
          </reference>
          <reference field="5" count="1" selected="0">
            <x v="61"/>
          </reference>
        </references>
      </pivotArea>
    </format>
    <format dxfId="4495">
      <pivotArea dataOnly="0" labelOnly="1" outline="0" fieldPosition="0">
        <references count="2">
          <reference field="4" count="1">
            <x v="0"/>
          </reference>
          <reference field="5" count="1" selected="0">
            <x v="28"/>
          </reference>
        </references>
      </pivotArea>
    </format>
    <format dxfId="4494">
      <pivotArea dataOnly="0" labelOnly="1" outline="0" fieldPosition="0">
        <references count="2">
          <reference field="4" count="1">
            <x v="0"/>
          </reference>
          <reference field="5" count="1" selected="0">
            <x v="22"/>
          </reference>
        </references>
      </pivotArea>
    </format>
    <format dxfId="4493">
      <pivotArea dataOnly="0" labelOnly="1" outline="0" fieldPosition="0">
        <references count="2">
          <reference field="4" count="1">
            <x v="1"/>
          </reference>
          <reference field="5" count="1" selected="0">
            <x v="5"/>
          </reference>
        </references>
      </pivotArea>
    </format>
    <format dxfId="4492">
      <pivotArea dataOnly="0" labelOnly="1" outline="0" fieldPosition="0">
        <references count="2">
          <reference field="4" count="1">
            <x v="0"/>
          </reference>
          <reference field="5" count="1" selected="0">
            <x v="12"/>
          </reference>
        </references>
      </pivotArea>
    </format>
    <format dxfId="4491">
      <pivotArea dataOnly="0" labelOnly="1" outline="0" fieldPosition="0">
        <references count="2">
          <reference field="4" count="1">
            <x v="1"/>
          </reference>
          <reference field="5" count="1" selected="0">
            <x v="51"/>
          </reference>
        </references>
      </pivotArea>
    </format>
    <format dxfId="4490">
      <pivotArea dataOnly="0" labelOnly="1" outline="0" fieldPosition="0">
        <references count="2">
          <reference field="4" count="1">
            <x v="1"/>
          </reference>
          <reference field="5" count="1" selected="0">
            <x v="5"/>
          </reference>
        </references>
      </pivotArea>
    </format>
    <format dxfId="4489">
      <pivotArea dataOnly="0" labelOnly="1" outline="0" fieldPosition="0">
        <references count="2">
          <reference field="4" count="1">
            <x v="0"/>
          </reference>
          <reference field="5" count="1" selected="0">
            <x v="12"/>
          </reference>
        </references>
      </pivotArea>
    </format>
    <format dxfId="4488">
      <pivotArea dataOnly="0" labelOnly="1" outline="0" fieldPosition="0">
        <references count="2">
          <reference field="4" count="1">
            <x v="1"/>
          </reference>
          <reference field="5" count="1" selected="0">
            <x v="51"/>
          </reference>
        </references>
      </pivotArea>
    </format>
    <format dxfId="4487">
      <pivotArea dataOnly="0" labelOnly="1" outline="0" fieldPosition="0">
        <references count="2">
          <reference field="4" count="1">
            <x v="0"/>
          </reference>
          <reference field="5" count="1" selected="0">
            <x v="1"/>
          </reference>
        </references>
      </pivotArea>
    </format>
    <format dxfId="4486">
      <pivotArea dataOnly="0" labelOnly="1" outline="0" fieldPosition="0">
        <references count="2">
          <reference field="4" count="1">
            <x v="1"/>
          </reference>
          <reference field="5" count="1" selected="0">
            <x v="39"/>
          </reference>
        </references>
      </pivotArea>
    </format>
    <format dxfId="4485">
      <pivotArea dataOnly="0" labelOnly="1" outline="0" fieldPosition="0">
        <references count="2">
          <reference field="4" count="1">
            <x v="0"/>
          </reference>
          <reference field="5" count="1" selected="0">
            <x v="45"/>
          </reference>
        </references>
      </pivotArea>
    </format>
    <format dxfId="4484">
      <pivotArea dataOnly="0" labelOnly="1" outline="0" fieldPosition="0">
        <references count="2">
          <reference field="4" count="1">
            <x v="0"/>
          </reference>
          <reference field="5" count="1" selected="0">
            <x v="2"/>
          </reference>
        </references>
      </pivotArea>
    </format>
    <format dxfId="4483">
      <pivotArea dataOnly="0" labelOnly="1" outline="0" fieldPosition="0">
        <references count="2">
          <reference field="4" count="1">
            <x v="0"/>
          </reference>
          <reference field="5" count="1" selected="0">
            <x v="7"/>
          </reference>
        </references>
      </pivotArea>
    </format>
    <format dxfId="4482">
      <pivotArea dataOnly="0" labelOnly="1" outline="0" fieldPosition="0">
        <references count="2">
          <reference field="4" count="1">
            <x v="0"/>
          </reference>
          <reference field="5" count="1" selected="0">
            <x v="7"/>
          </reference>
        </references>
      </pivotArea>
    </format>
    <format dxfId="4481">
      <pivotArea dataOnly="0" labelOnly="1" outline="0" fieldPosition="0">
        <references count="2">
          <reference field="4" count="1">
            <x v="0"/>
          </reference>
          <reference field="5" count="1" selected="0">
            <x v="0"/>
          </reference>
        </references>
      </pivotArea>
    </format>
    <format dxfId="4480">
      <pivotArea dataOnly="0" labelOnly="1" outline="0" fieldPosition="0">
        <references count="2">
          <reference field="4" count="1">
            <x v="1"/>
          </reference>
          <reference field="5" count="1" selected="0">
            <x v="60"/>
          </reference>
        </references>
      </pivotArea>
    </format>
    <format dxfId="4479">
      <pivotArea dataOnly="0" labelOnly="1" outline="0" fieldPosition="0">
        <references count="2">
          <reference field="4" count="1">
            <x v="0"/>
          </reference>
          <reference field="5" count="1" selected="0">
            <x v="0"/>
          </reference>
        </references>
      </pivotArea>
    </format>
    <format dxfId="4478">
      <pivotArea dataOnly="0" labelOnly="1" outline="0" fieldPosition="0">
        <references count="2">
          <reference field="4" count="1">
            <x v="1"/>
          </reference>
          <reference field="5" count="1" selected="0">
            <x v="60"/>
          </reference>
        </references>
      </pivotArea>
    </format>
    <format dxfId="4477">
      <pivotArea dataOnly="0" labelOnly="1" outline="0" fieldPosition="0">
        <references count="2">
          <reference field="4" count="1">
            <x v="0"/>
          </reference>
          <reference field="5" count="1" selected="0">
            <x v="4"/>
          </reference>
        </references>
      </pivotArea>
    </format>
    <format dxfId="4476">
      <pivotArea dataOnly="0" labelOnly="1" outline="0" fieldPosition="0">
        <references count="2">
          <reference field="4" count="1">
            <x v="1"/>
          </reference>
          <reference field="5" count="1" selected="0">
            <x v="9"/>
          </reference>
        </references>
      </pivotArea>
    </format>
    <format dxfId="4475">
      <pivotArea dataOnly="0" labelOnly="1" outline="0" fieldPosition="0">
        <references count="2">
          <reference field="4" count="1">
            <x v="0"/>
          </reference>
          <reference field="5" count="1" selected="0">
            <x v="31"/>
          </reference>
        </references>
      </pivotArea>
    </format>
    <format dxfId="4474">
      <pivotArea dataOnly="0" labelOnly="1" outline="0" fieldPosition="0">
        <references count="2">
          <reference field="4" count="1">
            <x v="1"/>
          </reference>
          <reference field="5" count="1" selected="0">
            <x v="35"/>
          </reference>
        </references>
      </pivotArea>
    </format>
    <format dxfId="4473">
      <pivotArea dataOnly="0" labelOnly="1" outline="0" fieldPosition="0">
        <references count="2">
          <reference field="4" count="1">
            <x v="0"/>
          </reference>
          <reference field="5" count="1" selected="0">
            <x v="36"/>
          </reference>
        </references>
      </pivotArea>
    </format>
    <format dxfId="4472">
      <pivotArea dataOnly="0" labelOnly="1" outline="0" fieldPosition="0">
        <references count="2">
          <reference field="4" count="1">
            <x v="1"/>
          </reference>
          <reference field="5" count="1" selected="0">
            <x v="38"/>
          </reference>
        </references>
      </pivotArea>
    </format>
    <format dxfId="4471">
      <pivotArea dataOnly="0" labelOnly="1" outline="0" fieldPosition="0">
        <references count="2">
          <reference field="4" count="1">
            <x v="0"/>
          </reference>
          <reference field="5" count="1" selected="0">
            <x v="42"/>
          </reference>
        </references>
      </pivotArea>
    </format>
    <format dxfId="4470">
      <pivotArea dataOnly="0" labelOnly="1" outline="0" fieldPosition="0">
        <references count="2">
          <reference field="4" count="1">
            <x v="1"/>
          </reference>
          <reference field="5" count="1" selected="0">
            <x v="49"/>
          </reference>
        </references>
      </pivotArea>
    </format>
    <format dxfId="4469">
      <pivotArea dataOnly="0" labelOnly="1" outline="0" fieldPosition="0">
        <references count="2">
          <reference field="4" count="1">
            <x v="0"/>
          </reference>
          <reference field="5" count="1" selected="0">
            <x v="54"/>
          </reference>
        </references>
      </pivotArea>
    </format>
    <format dxfId="4468">
      <pivotArea dataOnly="0" labelOnly="1" outline="0" fieldPosition="0">
        <references count="2">
          <reference field="4" count="1">
            <x v="0"/>
          </reference>
          <reference field="5" count="1" selected="0">
            <x v="4"/>
          </reference>
        </references>
      </pivotArea>
    </format>
    <format dxfId="4467">
      <pivotArea dataOnly="0" labelOnly="1" outline="0" fieldPosition="0">
        <references count="2">
          <reference field="4" count="1">
            <x v="1"/>
          </reference>
          <reference field="5" count="1" selected="0">
            <x v="9"/>
          </reference>
        </references>
      </pivotArea>
    </format>
    <format dxfId="4466">
      <pivotArea dataOnly="0" labelOnly="1" outline="0" fieldPosition="0">
        <references count="2">
          <reference field="4" count="1">
            <x v="0"/>
          </reference>
          <reference field="5" count="1" selected="0">
            <x v="31"/>
          </reference>
        </references>
      </pivotArea>
    </format>
    <format dxfId="4465">
      <pivotArea dataOnly="0" labelOnly="1" outline="0" fieldPosition="0">
        <references count="2">
          <reference field="4" count="1">
            <x v="1"/>
          </reference>
          <reference field="5" count="1" selected="0">
            <x v="35"/>
          </reference>
        </references>
      </pivotArea>
    </format>
    <format dxfId="4464">
      <pivotArea dataOnly="0" labelOnly="1" outline="0" fieldPosition="0">
        <references count="2">
          <reference field="4" count="1">
            <x v="0"/>
          </reference>
          <reference field="5" count="1" selected="0">
            <x v="36"/>
          </reference>
        </references>
      </pivotArea>
    </format>
    <format dxfId="4463">
      <pivotArea dataOnly="0" labelOnly="1" outline="0" fieldPosition="0">
        <references count="2">
          <reference field="4" count="1">
            <x v="1"/>
          </reference>
          <reference field="5" count="1" selected="0">
            <x v="38"/>
          </reference>
        </references>
      </pivotArea>
    </format>
    <format dxfId="4462">
      <pivotArea dataOnly="0" labelOnly="1" outline="0" fieldPosition="0">
        <references count="2">
          <reference field="4" count="1">
            <x v="0"/>
          </reference>
          <reference field="5" count="1" selected="0">
            <x v="42"/>
          </reference>
        </references>
      </pivotArea>
    </format>
    <format dxfId="4461">
      <pivotArea dataOnly="0" labelOnly="1" outline="0" fieldPosition="0">
        <references count="2">
          <reference field="4" count="1">
            <x v="1"/>
          </reference>
          <reference field="5" count="1" selected="0">
            <x v="49"/>
          </reference>
        </references>
      </pivotArea>
    </format>
    <format dxfId="4460">
      <pivotArea dataOnly="0" labelOnly="1" outline="0" fieldPosition="0">
        <references count="2">
          <reference field="4" count="1">
            <x v="0"/>
          </reference>
          <reference field="5" count="1" selected="0">
            <x v="54"/>
          </reference>
        </references>
      </pivotArea>
    </format>
    <format dxfId="4459">
      <pivotArea dataOnly="0" labelOnly="1" outline="0" fieldPosition="0">
        <references count="2">
          <reference field="4" count="1">
            <x v="0"/>
          </reference>
          <reference field="5" count="1" selected="0">
            <x v="4"/>
          </reference>
        </references>
      </pivotArea>
    </format>
    <format dxfId="4458">
      <pivotArea dataOnly="0" labelOnly="1" outline="0" fieldPosition="0">
        <references count="2">
          <reference field="4" count="1">
            <x v="1"/>
          </reference>
          <reference field="5" count="1" selected="0">
            <x v="9"/>
          </reference>
        </references>
      </pivotArea>
    </format>
    <format dxfId="4457">
      <pivotArea dataOnly="0" labelOnly="1" outline="0" fieldPosition="0">
        <references count="2">
          <reference field="4" count="1">
            <x v="0"/>
          </reference>
          <reference field="5" count="1" selected="0">
            <x v="31"/>
          </reference>
        </references>
      </pivotArea>
    </format>
    <format dxfId="4456">
      <pivotArea dataOnly="0" labelOnly="1" outline="0" fieldPosition="0">
        <references count="2">
          <reference field="4" count="1">
            <x v="1"/>
          </reference>
          <reference field="5" count="1" selected="0">
            <x v="35"/>
          </reference>
        </references>
      </pivotArea>
    </format>
    <format dxfId="4455">
      <pivotArea dataOnly="0" labelOnly="1" outline="0" fieldPosition="0">
        <references count="2">
          <reference field="4" count="1">
            <x v="0"/>
          </reference>
          <reference field="5" count="1" selected="0">
            <x v="36"/>
          </reference>
        </references>
      </pivotArea>
    </format>
    <format dxfId="4454">
      <pivotArea dataOnly="0" labelOnly="1" outline="0" fieldPosition="0">
        <references count="2">
          <reference field="4" count="1">
            <x v="1"/>
          </reference>
          <reference field="5" count="1" selected="0">
            <x v="38"/>
          </reference>
        </references>
      </pivotArea>
    </format>
    <format dxfId="4453">
      <pivotArea dataOnly="0" labelOnly="1" outline="0" fieldPosition="0">
        <references count="2">
          <reference field="4" count="1">
            <x v="0"/>
          </reference>
          <reference field="5" count="1" selected="0">
            <x v="42"/>
          </reference>
        </references>
      </pivotArea>
    </format>
    <format dxfId="4452">
      <pivotArea dataOnly="0" labelOnly="1" outline="0" fieldPosition="0">
        <references count="2">
          <reference field="4" count="1">
            <x v="1"/>
          </reference>
          <reference field="5" count="1" selected="0">
            <x v="49"/>
          </reference>
        </references>
      </pivotArea>
    </format>
    <format dxfId="4451">
      <pivotArea dataOnly="0" labelOnly="1" outline="0" fieldPosition="0">
        <references count="2">
          <reference field="4" count="1">
            <x v="0"/>
          </reference>
          <reference field="5" count="1" selected="0">
            <x v="54"/>
          </reference>
        </references>
      </pivotArea>
    </format>
    <format dxfId="4450">
      <pivotArea dataOnly="0" labelOnly="1" outline="0" fieldPosition="0">
        <references count="2">
          <reference field="4" count="1">
            <x v="0"/>
          </reference>
          <reference field="5" count="1" selected="0">
            <x v="11"/>
          </reference>
        </references>
      </pivotArea>
    </format>
    <format dxfId="4449">
      <pivotArea dataOnly="0" labelOnly="1" outline="0" fieldPosition="0">
        <references count="2">
          <reference field="4" count="1">
            <x v="0"/>
          </reference>
          <reference field="5" count="1" selected="0">
            <x v="11"/>
          </reference>
        </references>
      </pivotArea>
    </format>
    <format dxfId="4448">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4447">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4446">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4445">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 dxfId="4444">
      <pivotArea outline="0" collapsedLevelsAreSubtotals="1" fieldPosition="0">
        <references count="4">
          <reference field="4294967294" count="1" selected="0">
            <x v="1"/>
          </reference>
          <reference field="4" count="1" selected="0">
            <x v="0"/>
          </reference>
          <reference field="5" count="1" selected="0">
            <x v="8"/>
          </reference>
          <reference field="51" count="1" selected="0">
            <x v="0"/>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3" cacheId="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2" rowHeaderCaption="Objetivos Estrategicos">
  <location ref="A43:F48" firstHeaderRow="1" firstDataRow="2" firstDataCol="1"/>
  <pivotFields count="52">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2"/>
        <item m="1" x="5"/>
        <item x="4"/>
        <item x="3"/>
        <item x="1"/>
        <item t="default"/>
      </items>
    </pivotField>
  </pivotFields>
  <rowFields count="1">
    <field x="1"/>
  </rowFields>
  <rowItems count="4">
    <i>
      <x/>
    </i>
    <i>
      <x v="1"/>
    </i>
    <i>
      <x v="2"/>
    </i>
    <i>
      <x v="3"/>
    </i>
  </rowItems>
  <colFields count="1">
    <field x="51"/>
  </colFields>
  <colItems count="5">
    <i>
      <x/>
    </i>
    <i>
      <x v="1"/>
    </i>
    <i>
      <x v="3"/>
    </i>
    <i>
      <x v="4"/>
    </i>
    <i>
      <x v="5"/>
    </i>
  </colItems>
  <dataFields count="1">
    <dataField name="Cuenta de DESEMPEÑO FINAL 1erTRIMESTRE" fld="51" subtotal="count" showDataAs="percentOfRow" baseField="0" baseItem="0" numFmtId="10"/>
  </dataFields>
  <formats count="19">
    <format dxfId="5204">
      <pivotArea outline="0" collapsedLevelsAreSubtotals="1" fieldPosition="0"/>
    </format>
    <format dxfId="5203">
      <pivotArea outline="0" collapsedLevelsAreSubtotals="1" fieldPosition="0"/>
    </format>
    <format dxfId="5202">
      <pivotArea outline="0" fieldPosition="0">
        <references count="1">
          <reference field="4294967294" count="1">
            <x v="0"/>
          </reference>
        </references>
      </pivotArea>
    </format>
    <format dxfId="5201">
      <pivotArea dataOnly="0" labelOnly="1" fieldPosition="0">
        <references count="1">
          <reference field="1" count="0"/>
        </references>
      </pivotArea>
    </format>
    <format dxfId="5200">
      <pivotArea outline="0" fieldPosition="0">
        <references count="1">
          <reference field="4294967294" count="1">
            <x v="0"/>
          </reference>
        </references>
      </pivotArea>
    </format>
    <format dxfId="5199">
      <pivotArea outline="0" collapsedLevelsAreSubtotals="1" fieldPosition="0"/>
    </format>
    <format dxfId="5198">
      <pivotArea field="1" type="button" dataOnly="0" labelOnly="1" outline="0" axis="axisRow" fieldPosition="0"/>
    </format>
    <format dxfId="5197">
      <pivotArea dataOnly="0" labelOnly="1" fieldPosition="0">
        <references count="1">
          <reference field="1" count="0"/>
        </references>
      </pivotArea>
    </format>
    <format dxfId="5196">
      <pivotArea dataOnly="0" labelOnly="1" grandRow="1" outline="0" fieldPosition="0"/>
    </format>
    <format dxfId="5195">
      <pivotArea dataOnly="0" labelOnly="1" fieldPosition="0">
        <references count="1">
          <reference field="51" count="0"/>
        </references>
      </pivotArea>
    </format>
    <format dxfId="5194">
      <pivotArea dataOnly="0" labelOnly="1" grandCol="1" outline="0" fieldPosition="0"/>
    </format>
    <format dxfId="5193">
      <pivotArea outline="0" collapsedLevelsAreSubtotals="1" fieldPosition="0"/>
    </format>
    <format dxfId="5192">
      <pivotArea dataOnly="0" labelOnly="1" fieldPosition="0">
        <references count="1">
          <reference field="51" count="0"/>
        </references>
      </pivotArea>
    </format>
    <format dxfId="5191">
      <pivotArea dataOnly="0" labelOnly="1" grandCol="1" outline="0" fieldPosition="0"/>
    </format>
    <format dxfId="5190">
      <pivotArea field="1" type="button" dataOnly="0" labelOnly="1" outline="0" axis="axisRow" fieldPosition="0"/>
    </format>
    <format dxfId="5189">
      <pivotArea outline="0" collapsedLevelsAreSubtotals="1" fieldPosition="0"/>
    </format>
    <format dxfId="5188">
      <pivotArea field="1" type="button" dataOnly="0" labelOnly="1" outline="0" axis="axisRow" fieldPosition="0"/>
    </format>
    <format dxfId="5187">
      <pivotArea dataOnly="0" labelOnly="1" fieldPosition="0">
        <references count="1">
          <reference field="1" count="0"/>
        </references>
      </pivotArea>
    </format>
    <format dxfId="5186">
      <pivotArea dataOnly="0" labelOnly="1" fieldPosition="0">
        <references count="1">
          <reference field="51" count="0"/>
        </references>
      </pivotArea>
    </format>
  </formats>
  <chartFormats count="6">
    <chartFormat chart="1" format="18" series="1">
      <pivotArea type="data" outline="0" fieldPosition="0">
        <references count="2">
          <reference field="4294967294" count="1" selected="0">
            <x v="0"/>
          </reference>
          <reference field="51" count="1" selected="0">
            <x v="1"/>
          </reference>
        </references>
      </pivotArea>
    </chartFormat>
    <chartFormat chart="1" format="19" series="1">
      <pivotArea type="data" outline="0" fieldPosition="0">
        <references count="2">
          <reference field="4294967294" count="1" selected="0">
            <x v="0"/>
          </reference>
          <reference field="51" count="1" selected="0">
            <x v="0"/>
          </reference>
        </references>
      </pivotArea>
    </chartFormat>
    <chartFormat chart="1" format="20" series="1">
      <pivotArea type="data" outline="0" fieldPosition="0">
        <references count="2">
          <reference field="4294967294" count="1" selected="0">
            <x v="0"/>
          </reference>
          <reference field="51" count="1" selected="0">
            <x v="2"/>
          </reference>
        </references>
      </pivotArea>
    </chartFormat>
    <chartFormat chart="1" format="21" series="1">
      <pivotArea type="data" outline="0" fieldPosition="0">
        <references count="2">
          <reference field="4294967294" count="1" selected="0">
            <x v="0"/>
          </reference>
          <reference field="51" count="1" selected="0">
            <x v="4"/>
          </reference>
        </references>
      </pivotArea>
    </chartFormat>
    <chartFormat chart="1" format="22" series="1">
      <pivotArea type="data" outline="0" fieldPosition="0">
        <references count="2">
          <reference field="4294967294" count="1" selected="0">
            <x v="0"/>
          </reference>
          <reference field="51" count="1" selected="0">
            <x v="5"/>
          </reference>
        </references>
      </pivotArea>
    </chartFormat>
    <chartFormat chart="1" format="23" series="1">
      <pivotArea type="data" outline="0" fieldPosition="0">
        <references count="2">
          <reference field="4294967294" count="1" selected="0">
            <x v="0"/>
          </reference>
          <reference field="51" count="1" selected="0">
            <x v="3"/>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2" cacheId="1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G36" firstHeaderRow="1" firstDataRow="2" firstDataCol="1"/>
  <pivotFields count="52">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2"/>
        <item x="0"/>
        <item m="1" x="5"/>
        <item x="3"/>
        <item x="1"/>
        <item x="4"/>
        <item t="default"/>
      </items>
    </pivotField>
  </pivotFields>
  <rowFields count="1">
    <field x="4"/>
  </rowFields>
  <rowItems count="3">
    <i>
      <x/>
    </i>
    <i>
      <x v="1"/>
    </i>
    <i t="grand">
      <x/>
    </i>
  </rowItems>
  <colFields count="1">
    <field x="51"/>
  </colFields>
  <colItems count="6">
    <i>
      <x/>
    </i>
    <i>
      <x v="1"/>
    </i>
    <i>
      <x v="3"/>
    </i>
    <i>
      <x v="4"/>
    </i>
    <i>
      <x v="5"/>
    </i>
    <i t="grand">
      <x/>
    </i>
  </colItems>
  <dataFields count="1">
    <dataField name="Cuenta de DESEMPEÑO FINAL 1erTRIMESTRE" fld="51" subtotal="count" baseField="0" baseItem="0"/>
  </dataFields>
  <formats count="3">
    <format dxfId="5207">
      <pivotArea outline="0" collapsedLevelsAreSubtotals="1" fieldPosition="0"/>
    </format>
    <format dxfId="5206">
      <pivotArea outline="0" collapsedLevelsAreSubtotals="1" fieldPosition="0"/>
    </format>
    <format dxfId="5205">
      <pivotArea outline="0" fieldPosition="0">
        <references count="1">
          <reference field="4294967294" count="1">
            <x v="0"/>
          </reference>
        </references>
      </pivotArea>
    </format>
  </formats>
  <chartFormats count="6">
    <chartFormat chart="1" format="18" series="1">
      <pivotArea type="data" outline="0" fieldPosition="0">
        <references count="2">
          <reference field="4294967294" count="1" selected="0">
            <x v="0"/>
          </reference>
          <reference field="51" count="1" selected="0">
            <x v="0"/>
          </reference>
        </references>
      </pivotArea>
    </chartFormat>
    <chartFormat chart="1" format="19" series="1">
      <pivotArea type="data" outline="0" fieldPosition="0">
        <references count="2">
          <reference field="4294967294" count="1" selected="0">
            <x v="0"/>
          </reference>
          <reference field="51" count="1" selected="0">
            <x v="1"/>
          </reference>
        </references>
      </pivotArea>
    </chartFormat>
    <chartFormat chart="1" format="20" series="1">
      <pivotArea type="data" outline="0" fieldPosition="0">
        <references count="2">
          <reference field="4294967294" count="1" selected="0">
            <x v="0"/>
          </reference>
          <reference field="51" count="1" selected="0">
            <x v="2"/>
          </reference>
        </references>
      </pivotArea>
    </chartFormat>
    <chartFormat chart="1" format="21" series="1">
      <pivotArea type="data" outline="0" fieldPosition="0">
        <references count="2">
          <reference field="4294967294" count="1" selected="0">
            <x v="0"/>
          </reference>
          <reference field="51" count="1" selected="0">
            <x v="3"/>
          </reference>
        </references>
      </pivotArea>
    </chartFormat>
    <chartFormat chart="1" format="22" series="1">
      <pivotArea type="data" outline="0" fieldPosition="0">
        <references count="2">
          <reference field="4294967294" count="1" selected="0">
            <x v="0"/>
          </reference>
          <reference field="51" count="1" selected="0">
            <x v="4"/>
          </reference>
        </references>
      </pivotArea>
    </chartFormat>
    <chartFormat chart="1" format="23" series="1">
      <pivotArea type="data" outline="0" fieldPosition="0">
        <references count="2">
          <reference field="4294967294" count="1" selected="0">
            <x v="0"/>
          </reference>
          <reference field="51"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 cacheId="12"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33" rowHeaderCaption="INDICADORES">
  <location ref="A3:G7" firstHeaderRow="1" firstDataRow="2" firstDataCol="1"/>
  <pivotFields count="52">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0"/>
        <item x="2"/>
        <item m="1" x="5"/>
        <item x="4"/>
        <item x="3"/>
        <item x="1"/>
        <item t="default"/>
      </items>
    </pivotField>
  </pivotFields>
  <rowFields count="1">
    <field x="4"/>
  </rowFields>
  <rowItems count="3">
    <i>
      <x/>
    </i>
    <i>
      <x v="1"/>
    </i>
    <i t="grand">
      <x/>
    </i>
  </rowItems>
  <colFields count="1">
    <field x="51"/>
  </colFields>
  <colItems count="6">
    <i>
      <x/>
    </i>
    <i>
      <x v="1"/>
    </i>
    <i>
      <x v="3"/>
    </i>
    <i>
      <x v="4"/>
    </i>
    <i>
      <x v="5"/>
    </i>
    <i t="grand">
      <x/>
    </i>
  </colItems>
  <dataFields count="1">
    <dataField name="Cuenta de DESEMPEÑO FINAL 1erTRIMESTRE" fld="51" subtotal="count" showDataAs="percentOfTotal" baseField="0" baseItem="0" numFmtId="9"/>
  </dataFields>
  <formats count="26">
    <format dxfId="4350">
      <pivotArea outline="0" collapsedLevelsAreSubtotals="1" fieldPosition="0"/>
    </format>
    <format dxfId="4351">
      <pivotArea outline="0" collapsedLevelsAreSubtotals="1" fieldPosition="0"/>
    </format>
    <format dxfId="4352">
      <pivotArea outline="0" collapsedLevelsAreSubtotals="1" fieldPosition="0"/>
    </format>
    <format dxfId="4353">
      <pivotArea field="4" type="button" dataOnly="0" labelOnly="1" outline="0" axis="axisRow" fieldPosition="0"/>
    </format>
    <format dxfId="4354">
      <pivotArea dataOnly="0" labelOnly="1" fieldPosition="0">
        <references count="1">
          <reference field="4" count="0"/>
        </references>
      </pivotArea>
    </format>
    <format dxfId="4355">
      <pivotArea dataOnly="0" labelOnly="1" grandRow="1" outline="0" fieldPosition="0"/>
    </format>
    <format dxfId="4356">
      <pivotArea dataOnly="0" labelOnly="1" fieldPosition="0">
        <references count="1">
          <reference field="51" count="0"/>
        </references>
      </pivotArea>
    </format>
    <format dxfId="4357">
      <pivotArea dataOnly="0" labelOnly="1" grandCol="1" outline="0" fieldPosition="0"/>
    </format>
    <format dxfId="4358">
      <pivotArea outline="0" collapsedLevelsAreSubtotals="1" fieldPosition="0"/>
    </format>
    <format dxfId="4359">
      <pivotArea field="4" type="button" dataOnly="0" labelOnly="1" outline="0" axis="axisRow" fieldPosition="0"/>
    </format>
    <format dxfId="4360">
      <pivotArea dataOnly="0" labelOnly="1" fieldPosition="0">
        <references count="1">
          <reference field="4" count="0"/>
        </references>
      </pivotArea>
    </format>
    <format dxfId="4361">
      <pivotArea dataOnly="0" labelOnly="1" grandRow="1" outline="0" fieldPosition="0"/>
    </format>
    <format dxfId="4362">
      <pivotArea dataOnly="0" labelOnly="1" fieldPosition="0">
        <references count="1">
          <reference field="51" count="0"/>
        </references>
      </pivotArea>
    </format>
    <format dxfId="4363">
      <pivotArea dataOnly="0" labelOnly="1" grandCol="1" outline="0" fieldPosition="0"/>
    </format>
    <format dxfId="4364">
      <pivotArea outline="0" collapsedLevelsAreSubtotals="1" fieldPosition="0"/>
    </format>
    <format dxfId="4365">
      <pivotArea field="4" type="button" dataOnly="0" labelOnly="1" outline="0" axis="axisRow" fieldPosition="0"/>
    </format>
    <format dxfId="4366">
      <pivotArea dataOnly="0" labelOnly="1" fieldPosition="0">
        <references count="1">
          <reference field="4" count="0"/>
        </references>
      </pivotArea>
    </format>
    <format dxfId="4367">
      <pivotArea dataOnly="0" labelOnly="1" grandRow="1" outline="0" fieldPosition="0"/>
    </format>
    <format dxfId="4368">
      <pivotArea dataOnly="0" labelOnly="1" fieldPosition="0">
        <references count="1">
          <reference field="51" count="0"/>
        </references>
      </pivotArea>
    </format>
    <format dxfId="4369">
      <pivotArea dataOnly="0" labelOnly="1" grandCol="1" outline="0" fieldPosition="0"/>
    </format>
    <format dxfId="4370">
      <pivotArea grandRow="1" outline="0" collapsedLevelsAreSubtotals="1" fieldPosition="0"/>
    </format>
    <format dxfId="4371">
      <pivotArea dataOnly="0" labelOnly="1" grandRow="1" outline="0" fieldPosition="0"/>
    </format>
    <format dxfId="4372">
      <pivotArea outline="0" fieldPosition="0">
        <references count="1">
          <reference field="4294967294" count="1">
            <x v="0"/>
          </reference>
        </references>
      </pivotArea>
    </format>
    <format dxfId="4373">
      <pivotArea outline="0" fieldPosition="0">
        <references count="1">
          <reference field="4294967294" count="1">
            <x v="0"/>
          </reference>
        </references>
      </pivotArea>
    </format>
    <format dxfId="4349">
      <pivotArea outline="0" collapsedLevelsAreSubtotals="1" fieldPosition="0"/>
    </format>
    <format dxfId="4348">
      <pivotArea outline="0" collapsedLevelsAreSubtotals="1" fieldPosition="0"/>
    </format>
  </formats>
  <chartFormats count="17">
    <chartFormat chart="1" format="29" series="1">
      <pivotArea type="data" outline="0" fieldPosition="0">
        <references count="2">
          <reference field="4294967294" count="1" selected="0">
            <x v="0"/>
          </reference>
          <reference field="51" count="1" selected="0">
            <x v="0"/>
          </reference>
        </references>
      </pivotArea>
    </chartFormat>
    <chartFormat chart="1" format="30" series="1">
      <pivotArea type="data" outline="0" fieldPosition="0">
        <references count="2">
          <reference field="4294967294" count="1" selected="0">
            <x v="0"/>
          </reference>
          <reference field="51" count="1" selected="0">
            <x v="1"/>
          </reference>
        </references>
      </pivotArea>
    </chartFormat>
    <chartFormat chart="1" format="31" series="1">
      <pivotArea type="data" outline="0" fieldPosition="0">
        <references count="2">
          <reference field="4294967294" count="1" selected="0">
            <x v="0"/>
          </reference>
          <reference field="51" count="1" selected="0">
            <x v="3"/>
          </reference>
        </references>
      </pivotArea>
    </chartFormat>
    <chartFormat chart="1" format="32" series="1">
      <pivotArea type="data" outline="0" fieldPosition="0">
        <references count="2">
          <reference field="4294967294" count="1" selected="0">
            <x v="0"/>
          </reference>
          <reference field="51" count="1" selected="0">
            <x v="4"/>
          </reference>
        </references>
      </pivotArea>
    </chartFormat>
    <chartFormat chart="1" format="33" series="1">
      <pivotArea type="data" outline="0" fieldPosition="0">
        <references count="2">
          <reference field="4294967294" count="1" selected="0">
            <x v="0"/>
          </reference>
          <reference field="51" count="1" selected="0">
            <x v="5"/>
          </reference>
        </references>
      </pivotArea>
    </chartFormat>
    <chartFormat chart="28" format="0" series="1">
      <pivotArea type="data" outline="0" fieldPosition="0">
        <references count="2">
          <reference field="4294967294" count="1" selected="0">
            <x v="0"/>
          </reference>
          <reference field="51" count="1" selected="0">
            <x v="0"/>
          </reference>
        </references>
      </pivotArea>
    </chartFormat>
    <chartFormat chart="28" format="1" series="1">
      <pivotArea type="data" outline="0" fieldPosition="0">
        <references count="2">
          <reference field="4294967294" count="1" selected="0">
            <x v="0"/>
          </reference>
          <reference field="51" count="1" selected="0">
            <x v="1"/>
          </reference>
        </references>
      </pivotArea>
    </chartFormat>
    <chartFormat chart="28" format="2" series="1">
      <pivotArea type="data" outline="0" fieldPosition="0">
        <references count="2">
          <reference field="4294967294" count="1" selected="0">
            <x v="0"/>
          </reference>
          <reference field="51" count="1" selected="0">
            <x v="3"/>
          </reference>
        </references>
      </pivotArea>
    </chartFormat>
    <chartFormat chart="28" format="3" series="1">
      <pivotArea type="data" outline="0" fieldPosition="0">
        <references count="2">
          <reference field="4294967294" count="1" selected="0">
            <x v="0"/>
          </reference>
          <reference field="51" count="1" selected="0">
            <x v="4"/>
          </reference>
        </references>
      </pivotArea>
    </chartFormat>
    <chartFormat chart="28" format="4" series="1">
      <pivotArea type="data" outline="0" fieldPosition="0">
        <references count="2">
          <reference field="4294967294" count="1" selected="0">
            <x v="0"/>
          </reference>
          <reference field="51" count="1" selected="0">
            <x v="5"/>
          </reference>
        </references>
      </pivotArea>
    </chartFormat>
    <chartFormat chart="1" format="34" series="1">
      <pivotArea type="data" outline="0" fieldPosition="0">
        <references count="1">
          <reference field="4294967294" count="1" selected="0">
            <x v="0"/>
          </reference>
        </references>
      </pivotArea>
    </chartFormat>
    <chartFormat chart="30" format="45" series="1">
      <pivotArea type="data" outline="0" fieldPosition="0">
        <references count="2">
          <reference field="4294967294" count="1" selected="0">
            <x v="0"/>
          </reference>
          <reference field="51" count="1" selected="0">
            <x v="0"/>
          </reference>
        </references>
      </pivotArea>
    </chartFormat>
    <chartFormat chart="30" format="46" series="1">
      <pivotArea type="data" outline="0" fieldPosition="0">
        <references count="2">
          <reference field="4294967294" count="1" selected="0">
            <x v="0"/>
          </reference>
          <reference field="51" count="1" selected="0">
            <x v="1"/>
          </reference>
        </references>
      </pivotArea>
    </chartFormat>
    <chartFormat chart="30" format="47" series="1">
      <pivotArea type="data" outline="0" fieldPosition="0">
        <references count="2">
          <reference field="4294967294" count="1" selected="0">
            <x v="0"/>
          </reference>
          <reference field="51" count="1" selected="0">
            <x v="3"/>
          </reference>
        </references>
      </pivotArea>
    </chartFormat>
    <chartFormat chart="30" format="48" series="1">
      <pivotArea type="data" outline="0" fieldPosition="0">
        <references count="2">
          <reference field="4294967294" count="1" selected="0">
            <x v="0"/>
          </reference>
          <reference field="51" count="1" selected="0">
            <x v="4"/>
          </reference>
        </references>
      </pivotArea>
    </chartFormat>
    <chartFormat chart="30" format="49" series="1">
      <pivotArea type="data" outline="0" fieldPosition="0">
        <references count="2">
          <reference field="4294967294" count="1" selected="0">
            <x v="0"/>
          </reference>
          <reference field="51" count="1" selected="0">
            <x v="5"/>
          </reference>
        </references>
      </pivotArea>
    </chartFormat>
    <chartFormat chart="30" format="50"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3" name="TablaDinámica1"/>
    <pivotTable tabId="4" name="TablaDinámica2"/>
    <pivotTable tabId="3" name="TablaDinámica4"/>
    <pivotTable tabId="3" name="TablaDinámica7"/>
  </pivotTables>
  <data>
    <tabular pivotCacheId="1">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3" name="TablaDinámica1"/>
    <pivotTable tabId="4" name="TablaDinámica2"/>
    <pivotTable tabId="3" name="TablaDinámica4"/>
    <pivotTable tabId="3" name="TablaDinámica7"/>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3" name="TablaDinámica1"/>
    <pivotTable tabId="4" name="TablaDinámica2"/>
    <pivotTable tabId="3" name="TablaDinámica4"/>
    <pivotTable tabId="3" name="TablaDinámica7"/>
  </pivotTables>
  <data>
    <tabular pivotCacheId="1">
      <items count="6">
        <i x="4" s="1"/>
        <i x="3" s="1"/>
        <i x="2" s="1"/>
        <i x="5" s="1"/>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DESEMPEÑO_FINAL_1erTRIMESTRE" sourceName="DESEMPEÑO FINAL 1erTRIMESTRE">
  <pivotTables>
    <pivotTable tabId="3" name="TablaDinámica1"/>
    <pivotTable tabId="4" name="TablaDinámica2"/>
    <pivotTable tabId="3" name="TablaDinámica4"/>
    <pivotTable tabId="3" name="TablaDinámica7"/>
  </pivotTables>
  <data>
    <tabular pivotCacheId="1">
      <items count="6">
        <i x="2" s="1"/>
        <i x="0" s="1"/>
        <i x="3" s="1"/>
        <i x="1" s="1"/>
        <i x="4" s="1"/>
        <i x="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cache="SegmentaciónDeDatos_Dependencia" caption="Dependencia" style="SlicerStyleDark1" rowHeight="241300"/>
  <slicer name="Clasificación (Estratégico / De Gestión)" cache="SegmentaciónDeDatos_Clasificación__Estratégico___De_Gestión" caption="Clasificación (Estratégico / De Gestión)" style="SlicerStyleDark1" rowHeight="241300"/>
  <slicer name="Periodicidad" cache="SegmentaciónDeDatos_Periodicidad" caption="Periodicidad" style="SlicerStyleDark1" rowHeight="241300"/>
  <slicer name="DESEMPEÑO FINAL 1erTRIMESTRE" cache="SegmentaciónDeDatos_DESEMPEÑO_FINAL_1erTRIMESTRE" caption="DESEMPEÑO FINAL 1erTRIMESTRE"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4:G108"/>
  <sheetViews>
    <sheetView showGridLines="0" tabSelected="1" zoomScale="85" zoomScaleNormal="85" workbookViewId="0">
      <selection activeCell="L10" sqref="L10"/>
    </sheetView>
  </sheetViews>
  <sheetFormatPr baseColWidth="10" defaultRowHeight="15" x14ac:dyDescent="0.25"/>
  <cols>
    <col min="2" max="2" width="28.625" customWidth="1"/>
    <col min="3" max="3" width="34.25" customWidth="1"/>
    <col min="4" max="6" width="16.375" customWidth="1"/>
    <col min="7" max="7" width="18.125" customWidth="1"/>
  </cols>
  <sheetData>
    <row r="44" spans="3:7" ht="15.75" thickBot="1" x14ac:dyDescent="0.3"/>
    <row r="45" spans="3:7" ht="45.75" thickBot="1" x14ac:dyDescent="0.3">
      <c r="C45" s="169" t="s">
        <v>7</v>
      </c>
      <c r="D45" s="169" t="s">
        <v>6</v>
      </c>
      <c r="E45" s="169" t="s">
        <v>787</v>
      </c>
      <c r="F45" s="170" t="s">
        <v>800</v>
      </c>
      <c r="G45" s="170" t="s">
        <v>801</v>
      </c>
    </row>
    <row r="46" spans="3:7" ht="31.5" thickTop="1" thickBot="1" x14ac:dyDescent="0.3">
      <c r="C46" s="164" t="s">
        <v>260</v>
      </c>
      <c r="D46" s="165" t="s">
        <v>29</v>
      </c>
      <c r="E46" s="165" t="s">
        <v>18</v>
      </c>
      <c r="F46" s="166">
        <v>1</v>
      </c>
      <c r="G46" s="166">
        <v>0.33333333333333331</v>
      </c>
    </row>
    <row r="47" spans="3:7" ht="16.5" thickTop="1" thickBot="1" x14ac:dyDescent="0.3">
      <c r="C47" s="164" t="s">
        <v>176</v>
      </c>
      <c r="D47" s="163" t="s">
        <v>29</v>
      </c>
      <c r="E47" s="165" t="s">
        <v>21</v>
      </c>
      <c r="F47" s="166">
        <v>0.95</v>
      </c>
      <c r="G47" s="166">
        <v>0.95</v>
      </c>
    </row>
    <row r="48" spans="3:7" ht="46.5" thickTop="1" thickBot="1" x14ac:dyDescent="0.3">
      <c r="C48" s="164" t="s">
        <v>250</v>
      </c>
      <c r="D48" s="163" t="s">
        <v>29</v>
      </c>
      <c r="E48" s="165" t="s">
        <v>650</v>
      </c>
      <c r="F48" s="166">
        <v>1</v>
      </c>
      <c r="G48" s="166">
        <v>0</v>
      </c>
    </row>
    <row r="49" spans="3:7" ht="31.5" thickTop="1" thickBot="1" x14ac:dyDescent="0.3">
      <c r="C49" s="164" t="s">
        <v>158</v>
      </c>
      <c r="D49" s="167" t="s">
        <v>29</v>
      </c>
      <c r="E49" s="165" t="s">
        <v>21</v>
      </c>
      <c r="F49" s="166">
        <v>1</v>
      </c>
      <c r="G49" s="166">
        <v>1</v>
      </c>
    </row>
    <row r="50" spans="3:7" ht="16.5" thickTop="1" thickBot="1" x14ac:dyDescent="0.3">
      <c r="C50" s="164" t="s">
        <v>635</v>
      </c>
      <c r="D50" s="163" t="s">
        <v>29</v>
      </c>
      <c r="E50" s="165" t="s">
        <v>21</v>
      </c>
      <c r="F50" s="171">
        <v>13</v>
      </c>
      <c r="G50" s="171">
        <v>13</v>
      </c>
    </row>
    <row r="51" spans="3:7" ht="46.5" thickTop="1" thickBot="1" x14ac:dyDescent="0.3">
      <c r="C51" s="164" t="s">
        <v>132</v>
      </c>
      <c r="D51" s="165" t="s">
        <v>71</v>
      </c>
      <c r="E51" s="165" t="s">
        <v>18</v>
      </c>
      <c r="F51" s="166">
        <v>1</v>
      </c>
      <c r="G51" s="166">
        <v>0.45</v>
      </c>
    </row>
    <row r="52" spans="3:7" ht="46.5" thickTop="1" thickBot="1" x14ac:dyDescent="0.3">
      <c r="C52" s="164" t="s">
        <v>135</v>
      </c>
      <c r="D52" s="167" t="s">
        <v>71</v>
      </c>
      <c r="E52" s="165" t="s">
        <v>19</v>
      </c>
      <c r="F52" s="166">
        <v>1</v>
      </c>
      <c r="G52" s="166">
        <v>0.8</v>
      </c>
    </row>
    <row r="53" spans="3:7" ht="46.5" thickTop="1" thickBot="1" x14ac:dyDescent="0.3">
      <c r="C53" s="164" t="s">
        <v>548</v>
      </c>
      <c r="D53" s="165" t="s">
        <v>29</v>
      </c>
      <c r="E53" s="165" t="s">
        <v>21</v>
      </c>
      <c r="F53" s="166">
        <v>0.9</v>
      </c>
      <c r="G53" s="166">
        <v>1</v>
      </c>
    </row>
    <row r="54" spans="3:7" ht="16.5" thickTop="1" thickBot="1" x14ac:dyDescent="0.3">
      <c r="C54" s="164" t="s">
        <v>401</v>
      </c>
      <c r="D54" s="167" t="s">
        <v>29</v>
      </c>
      <c r="E54" s="165" t="s">
        <v>21</v>
      </c>
      <c r="F54" s="166">
        <v>0.01</v>
      </c>
      <c r="G54" s="175">
        <v>0</v>
      </c>
    </row>
    <row r="55" spans="3:7" ht="31.5" thickTop="1" thickBot="1" x14ac:dyDescent="0.3">
      <c r="C55" s="164" t="s">
        <v>312</v>
      </c>
      <c r="D55" s="165" t="s">
        <v>71</v>
      </c>
      <c r="E55" s="165" t="s">
        <v>650</v>
      </c>
      <c r="F55" s="166">
        <v>1</v>
      </c>
      <c r="G55" s="166">
        <v>0</v>
      </c>
    </row>
    <row r="56" spans="3:7" ht="31.5" thickTop="1" thickBot="1" x14ac:dyDescent="0.3">
      <c r="C56" s="164" t="s">
        <v>120</v>
      </c>
      <c r="D56" s="167" t="s">
        <v>71</v>
      </c>
      <c r="E56" s="165" t="s">
        <v>19</v>
      </c>
      <c r="F56" s="166">
        <v>1</v>
      </c>
      <c r="G56" s="166">
        <v>0.8</v>
      </c>
    </row>
    <row r="57" spans="3:7" ht="16.5" thickTop="1" thickBot="1" x14ac:dyDescent="0.3">
      <c r="C57" s="164" t="s">
        <v>573</v>
      </c>
      <c r="D57" s="165" t="s">
        <v>29</v>
      </c>
      <c r="E57" s="165" t="s">
        <v>21</v>
      </c>
      <c r="F57" s="166">
        <v>1</v>
      </c>
      <c r="G57" s="166">
        <v>1</v>
      </c>
    </row>
    <row r="58" spans="3:7" ht="31.5" thickTop="1" thickBot="1" x14ac:dyDescent="0.3">
      <c r="C58" s="164" t="s">
        <v>111</v>
      </c>
      <c r="D58" s="163" t="s">
        <v>29</v>
      </c>
      <c r="E58" s="165" t="s">
        <v>650</v>
      </c>
      <c r="F58" s="166">
        <v>1</v>
      </c>
      <c r="G58" s="166">
        <v>0</v>
      </c>
    </row>
    <row r="59" spans="3:7" ht="31.5" thickTop="1" thickBot="1" x14ac:dyDescent="0.3">
      <c r="C59" s="164" t="s">
        <v>84</v>
      </c>
      <c r="D59" s="167" t="s">
        <v>29</v>
      </c>
      <c r="E59" s="165" t="s">
        <v>20</v>
      </c>
      <c r="F59" s="166">
        <v>1</v>
      </c>
      <c r="G59" s="166">
        <v>0.97124427795285373</v>
      </c>
    </row>
    <row r="60" spans="3:7" ht="31.5" thickTop="1" thickBot="1" x14ac:dyDescent="0.3">
      <c r="C60" s="164" t="s">
        <v>600</v>
      </c>
      <c r="D60" s="167" t="s">
        <v>29</v>
      </c>
      <c r="E60" s="165" t="s">
        <v>21</v>
      </c>
      <c r="F60" s="166">
        <v>0.8</v>
      </c>
      <c r="G60" s="166">
        <v>1</v>
      </c>
    </row>
    <row r="61" spans="3:7" ht="31.5" thickTop="1" thickBot="1" x14ac:dyDescent="0.3">
      <c r="C61" s="164" t="s">
        <v>213</v>
      </c>
      <c r="D61" s="167" t="s">
        <v>29</v>
      </c>
      <c r="E61" s="165" t="s">
        <v>21</v>
      </c>
      <c r="F61" s="166">
        <v>1</v>
      </c>
      <c r="G61" s="166">
        <v>1</v>
      </c>
    </row>
    <row r="62" spans="3:7" ht="31.5" thickTop="1" thickBot="1" x14ac:dyDescent="0.3">
      <c r="C62" s="164" t="s">
        <v>107</v>
      </c>
      <c r="D62" s="167" t="s">
        <v>29</v>
      </c>
      <c r="E62" s="165" t="s">
        <v>18</v>
      </c>
      <c r="F62" s="166">
        <v>1</v>
      </c>
      <c r="G62" s="166">
        <v>0.66481481481481486</v>
      </c>
    </row>
    <row r="63" spans="3:7" ht="16.5" thickTop="1" thickBot="1" x14ac:dyDescent="0.3">
      <c r="C63" s="164" t="s">
        <v>276</v>
      </c>
      <c r="D63" s="167" t="s">
        <v>29</v>
      </c>
      <c r="E63" s="165" t="s">
        <v>21</v>
      </c>
      <c r="F63" s="166">
        <v>0.65</v>
      </c>
      <c r="G63" s="166">
        <v>0.92763157894736847</v>
      </c>
    </row>
    <row r="64" spans="3:7" ht="31.5" thickTop="1" thickBot="1" x14ac:dyDescent="0.3">
      <c r="C64" s="164" t="s">
        <v>99</v>
      </c>
      <c r="D64" s="167" t="s">
        <v>29</v>
      </c>
      <c r="E64" s="165" t="s">
        <v>20</v>
      </c>
      <c r="F64" s="166">
        <v>1</v>
      </c>
      <c r="G64" s="166">
        <v>0.98750000000000016</v>
      </c>
    </row>
    <row r="65" spans="3:7" ht="46.5" thickTop="1" thickBot="1" x14ac:dyDescent="0.3">
      <c r="C65" s="164" t="s">
        <v>523</v>
      </c>
      <c r="D65" s="167" t="s">
        <v>29</v>
      </c>
      <c r="E65" s="165" t="s">
        <v>21</v>
      </c>
      <c r="F65" s="166">
        <v>0.8</v>
      </c>
      <c r="G65" s="166">
        <v>0.96072507552870079</v>
      </c>
    </row>
    <row r="66" spans="3:7" ht="46.5" thickTop="1" thickBot="1" x14ac:dyDescent="0.3">
      <c r="C66" s="164" t="s">
        <v>498</v>
      </c>
      <c r="D66" s="167" t="s">
        <v>29</v>
      </c>
      <c r="E66" s="165" t="s">
        <v>20</v>
      </c>
      <c r="F66" s="166">
        <v>0.75</v>
      </c>
      <c r="G66" s="166">
        <v>0.62049170545411136</v>
      </c>
    </row>
    <row r="67" spans="3:7" ht="31.5" thickTop="1" thickBot="1" x14ac:dyDescent="0.3">
      <c r="C67" s="164" t="s">
        <v>433</v>
      </c>
      <c r="D67" s="165" t="s">
        <v>71</v>
      </c>
      <c r="E67" s="165" t="s">
        <v>20</v>
      </c>
      <c r="F67" s="166">
        <v>0.15</v>
      </c>
      <c r="G67" s="166">
        <v>0.1686323149901606</v>
      </c>
    </row>
    <row r="68" spans="3:7" ht="31.5" thickTop="1" thickBot="1" x14ac:dyDescent="0.3">
      <c r="C68" s="164" t="s">
        <v>64</v>
      </c>
      <c r="D68" s="165" t="s">
        <v>29</v>
      </c>
      <c r="E68" s="165" t="s">
        <v>650</v>
      </c>
      <c r="F68" s="166">
        <v>1</v>
      </c>
      <c r="G68" s="166">
        <v>0</v>
      </c>
    </row>
    <row r="69" spans="3:7" ht="61.5" thickTop="1" thickBot="1" x14ac:dyDescent="0.3">
      <c r="C69" s="164" t="s">
        <v>303</v>
      </c>
      <c r="D69" s="167" t="s">
        <v>29</v>
      </c>
      <c r="E69" s="165" t="s">
        <v>21</v>
      </c>
      <c r="F69" s="166">
        <v>1</v>
      </c>
      <c r="G69" s="166">
        <v>1</v>
      </c>
    </row>
    <row r="70" spans="3:7" ht="16.5" thickTop="1" thickBot="1" x14ac:dyDescent="0.3">
      <c r="C70" s="164" t="s">
        <v>168</v>
      </c>
      <c r="D70" s="167" t="s">
        <v>29</v>
      </c>
      <c r="E70" s="165" t="s">
        <v>21</v>
      </c>
      <c r="F70" s="166">
        <v>1</v>
      </c>
      <c r="G70" s="166">
        <v>1</v>
      </c>
    </row>
    <row r="71" spans="3:7" ht="16.5" thickTop="1" thickBot="1" x14ac:dyDescent="0.3">
      <c r="C71" s="164" t="s">
        <v>588</v>
      </c>
      <c r="D71" s="167" t="s">
        <v>29</v>
      </c>
      <c r="E71" s="165" t="s">
        <v>20</v>
      </c>
      <c r="F71" s="166">
        <v>0.8</v>
      </c>
      <c r="G71" s="166">
        <v>0.91935483870967738</v>
      </c>
    </row>
    <row r="72" spans="3:7" ht="61.5" thickTop="1" thickBot="1" x14ac:dyDescent="0.3">
      <c r="C72" s="164" t="s">
        <v>237</v>
      </c>
      <c r="D72" s="167" t="s">
        <v>29</v>
      </c>
      <c r="E72" s="165" t="s">
        <v>21</v>
      </c>
      <c r="F72" s="166">
        <v>1</v>
      </c>
      <c r="G72" s="166">
        <v>1</v>
      </c>
    </row>
    <row r="73" spans="3:7" ht="46.5" thickTop="1" thickBot="1" x14ac:dyDescent="0.3">
      <c r="C73" s="164" t="s">
        <v>50</v>
      </c>
      <c r="D73" s="167" t="s">
        <v>29</v>
      </c>
      <c r="E73" s="165" t="s">
        <v>650</v>
      </c>
      <c r="F73" s="166">
        <v>1</v>
      </c>
      <c r="G73" s="166">
        <v>0</v>
      </c>
    </row>
    <row r="74" spans="3:7" ht="31.5" thickTop="1" thickBot="1" x14ac:dyDescent="0.3">
      <c r="C74" s="164" t="s">
        <v>30</v>
      </c>
      <c r="D74" s="163" t="s">
        <v>29</v>
      </c>
      <c r="E74" s="165" t="s">
        <v>21</v>
      </c>
      <c r="F74" s="166">
        <v>0.9</v>
      </c>
      <c r="G74" s="166">
        <v>1</v>
      </c>
    </row>
    <row r="75" spans="3:7" ht="16.5" thickTop="1" thickBot="1" x14ac:dyDescent="0.3">
      <c r="C75" s="164" t="s">
        <v>417</v>
      </c>
      <c r="D75" s="165" t="s">
        <v>71</v>
      </c>
      <c r="E75" s="165" t="s">
        <v>19</v>
      </c>
      <c r="F75" s="166">
        <v>0.9</v>
      </c>
      <c r="G75" s="166">
        <v>0.62919480769385683</v>
      </c>
    </row>
    <row r="76" spans="3:7" ht="31.5" thickTop="1" thickBot="1" x14ac:dyDescent="0.3">
      <c r="C76" s="164" t="s">
        <v>616</v>
      </c>
      <c r="D76" s="165" t="s">
        <v>29</v>
      </c>
      <c r="E76" s="165" t="s">
        <v>21</v>
      </c>
      <c r="F76" s="166">
        <v>0.04</v>
      </c>
      <c r="G76" s="166">
        <v>3.3385173665111456E-2</v>
      </c>
    </row>
    <row r="77" spans="3:7" ht="46.5" thickTop="1" thickBot="1" x14ac:dyDescent="0.3">
      <c r="C77" s="164" t="s">
        <v>346</v>
      </c>
      <c r="D77" s="163" t="s">
        <v>29</v>
      </c>
      <c r="E77" s="165" t="s">
        <v>21</v>
      </c>
      <c r="F77" s="166">
        <v>0.9</v>
      </c>
      <c r="G77" s="166">
        <v>0.98199999999999998</v>
      </c>
    </row>
    <row r="78" spans="3:7" ht="61.5" thickTop="1" thickBot="1" x14ac:dyDescent="0.3">
      <c r="C78" s="164" t="s">
        <v>246</v>
      </c>
      <c r="D78" s="167" t="s">
        <v>29</v>
      </c>
      <c r="E78" s="165" t="s">
        <v>650</v>
      </c>
      <c r="F78" s="166">
        <v>1</v>
      </c>
      <c r="G78" s="166">
        <v>0</v>
      </c>
    </row>
    <row r="79" spans="3:7" ht="46.5" thickTop="1" thickBot="1" x14ac:dyDescent="0.3">
      <c r="C79" s="164" t="s">
        <v>228</v>
      </c>
      <c r="D79" s="167" t="s">
        <v>29</v>
      </c>
      <c r="E79" s="165" t="s">
        <v>21</v>
      </c>
      <c r="F79" s="166">
        <v>0.85</v>
      </c>
      <c r="G79" s="166">
        <v>1</v>
      </c>
    </row>
    <row r="80" spans="3:7" ht="46.5" thickTop="1" thickBot="1" x14ac:dyDescent="0.3">
      <c r="C80" s="164" t="s">
        <v>561</v>
      </c>
      <c r="D80" s="167" t="s">
        <v>29</v>
      </c>
      <c r="E80" s="165" t="s">
        <v>21</v>
      </c>
      <c r="F80" s="166">
        <v>0.9</v>
      </c>
      <c r="G80" s="166">
        <v>1</v>
      </c>
    </row>
    <row r="81" spans="3:7" ht="16.5" thickTop="1" thickBot="1" x14ac:dyDescent="0.3">
      <c r="C81" s="164" t="s">
        <v>441</v>
      </c>
      <c r="D81" s="165" t="s">
        <v>71</v>
      </c>
      <c r="E81" s="165" t="s">
        <v>18</v>
      </c>
      <c r="F81" s="166">
        <v>1</v>
      </c>
      <c r="G81" s="166">
        <v>0.1277039521893277</v>
      </c>
    </row>
    <row r="82" spans="3:7" ht="31.5" thickTop="1" thickBot="1" x14ac:dyDescent="0.3">
      <c r="C82" s="164" t="s">
        <v>475</v>
      </c>
      <c r="D82" s="165" t="s">
        <v>29</v>
      </c>
      <c r="E82" s="165" t="s">
        <v>19</v>
      </c>
      <c r="F82" s="166">
        <v>1</v>
      </c>
      <c r="G82" s="166">
        <v>0.79834922470314273</v>
      </c>
    </row>
    <row r="83" spans="3:7" ht="31.5" thickTop="1" thickBot="1" x14ac:dyDescent="0.3">
      <c r="C83" s="164" t="s">
        <v>254</v>
      </c>
      <c r="D83" s="167" t="s">
        <v>29</v>
      </c>
      <c r="E83" s="165" t="s">
        <v>21</v>
      </c>
      <c r="F83" s="166">
        <v>1</v>
      </c>
      <c r="G83" s="166">
        <v>1</v>
      </c>
    </row>
    <row r="84" spans="3:7" ht="46.5" thickTop="1" thickBot="1" x14ac:dyDescent="0.3">
      <c r="C84" s="164" t="s">
        <v>359</v>
      </c>
      <c r="D84" s="165" t="s">
        <v>71</v>
      </c>
      <c r="E84" s="165" t="s">
        <v>20</v>
      </c>
      <c r="F84" s="166">
        <v>1</v>
      </c>
      <c r="G84" s="166">
        <v>0.92929292929292928</v>
      </c>
    </row>
    <row r="85" spans="3:7" ht="31.5" thickTop="1" thickBot="1" x14ac:dyDescent="0.3">
      <c r="C85" s="164" t="s">
        <v>193</v>
      </c>
      <c r="D85" s="163" t="s">
        <v>71</v>
      </c>
      <c r="E85" s="165" t="s">
        <v>21</v>
      </c>
      <c r="F85" s="166">
        <v>1</v>
      </c>
      <c r="G85" s="166">
        <v>1</v>
      </c>
    </row>
    <row r="86" spans="3:7" ht="31.5" thickTop="1" thickBot="1" x14ac:dyDescent="0.3">
      <c r="C86" s="164" t="s">
        <v>202</v>
      </c>
      <c r="D86" s="165" t="s">
        <v>29</v>
      </c>
      <c r="E86" s="165" t="s">
        <v>21</v>
      </c>
      <c r="F86" s="166">
        <v>1</v>
      </c>
      <c r="G86" s="166">
        <v>1</v>
      </c>
    </row>
    <row r="87" spans="3:7" ht="31.5" thickTop="1" thickBot="1" x14ac:dyDescent="0.3">
      <c r="C87" s="164" t="s">
        <v>148</v>
      </c>
      <c r="D87" s="167" t="s">
        <v>29</v>
      </c>
      <c r="E87" s="165" t="s">
        <v>20</v>
      </c>
      <c r="F87" s="166">
        <v>1</v>
      </c>
      <c r="G87" s="166">
        <v>0.93377483443708609</v>
      </c>
    </row>
    <row r="88" spans="3:7" ht="31.5" thickTop="1" thickBot="1" x14ac:dyDescent="0.3">
      <c r="C88" s="164" t="s">
        <v>412</v>
      </c>
      <c r="D88" s="163" t="s">
        <v>29</v>
      </c>
      <c r="E88" s="165" t="s">
        <v>21</v>
      </c>
      <c r="F88" s="166">
        <v>0.01</v>
      </c>
      <c r="G88" s="166">
        <v>1.8691588785046728E-3</v>
      </c>
    </row>
    <row r="89" spans="3:7" ht="16.5" thickTop="1" thickBot="1" x14ac:dyDescent="0.3">
      <c r="C89" s="164" t="s">
        <v>583</v>
      </c>
      <c r="D89" s="167" t="s">
        <v>29</v>
      </c>
      <c r="E89" s="165" t="s">
        <v>21</v>
      </c>
      <c r="F89" s="166">
        <v>1</v>
      </c>
      <c r="G89" s="166">
        <v>1</v>
      </c>
    </row>
    <row r="90" spans="3:7" ht="31.5" thickTop="1" thickBot="1" x14ac:dyDescent="0.3">
      <c r="C90" s="164" t="s">
        <v>216</v>
      </c>
      <c r="D90" s="167" t="s">
        <v>29</v>
      </c>
      <c r="E90" s="165" t="s">
        <v>21</v>
      </c>
      <c r="F90" s="166">
        <v>0.8</v>
      </c>
      <c r="G90" s="166">
        <v>0.92364468166221891</v>
      </c>
    </row>
    <row r="91" spans="3:7" ht="31.5" thickTop="1" thickBot="1" x14ac:dyDescent="0.3">
      <c r="C91" s="164" t="s">
        <v>184</v>
      </c>
      <c r="D91" s="163" t="s">
        <v>29</v>
      </c>
      <c r="E91" s="165" t="s">
        <v>21</v>
      </c>
      <c r="F91" s="171">
        <v>4</v>
      </c>
      <c r="G91" s="171">
        <v>1</v>
      </c>
    </row>
    <row r="92" spans="3:7" ht="16.5" thickTop="1" thickBot="1" x14ac:dyDescent="0.3">
      <c r="C92" s="164" t="s">
        <v>380</v>
      </c>
      <c r="D92" s="167" t="s">
        <v>29</v>
      </c>
      <c r="E92" s="165" t="s">
        <v>18</v>
      </c>
      <c r="F92" s="166">
        <v>0.02</v>
      </c>
      <c r="G92" s="166">
        <v>-4.0702111422030063E-2</v>
      </c>
    </row>
    <row r="93" spans="3:7" ht="16.5" thickTop="1" thickBot="1" x14ac:dyDescent="0.3">
      <c r="C93" s="164" t="s">
        <v>394</v>
      </c>
      <c r="D93" s="167" t="s">
        <v>29</v>
      </c>
      <c r="E93" s="165" t="s">
        <v>18</v>
      </c>
      <c r="F93" s="166">
        <v>0.02</v>
      </c>
      <c r="G93" s="166">
        <v>-0.17339946137642315</v>
      </c>
    </row>
    <row r="94" spans="3:7" ht="16.5" thickTop="1" thickBot="1" x14ac:dyDescent="0.3">
      <c r="C94" s="164" t="s">
        <v>397</v>
      </c>
      <c r="D94" s="167" t="s">
        <v>29</v>
      </c>
      <c r="E94" s="165" t="s">
        <v>18</v>
      </c>
      <c r="F94" s="166">
        <v>0.02</v>
      </c>
      <c r="G94" s="166">
        <v>-7.0274068868587669E-3</v>
      </c>
    </row>
    <row r="95" spans="3:7" ht="16.5" thickTop="1" thickBot="1" x14ac:dyDescent="0.3">
      <c r="C95" s="164" t="s">
        <v>429</v>
      </c>
      <c r="D95" s="165" t="s">
        <v>71</v>
      </c>
      <c r="E95" s="165" t="s">
        <v>18</v>
      </c>
      <c r="F95" s="166">
        <v>1</v>
      </c>
      <c r="G95" s="166">
        <v>0.194059719797328</v>
      </c>
    </row>
    <row r="96" spans="3:7" ht="31.5" thickTop="1" thickBot="1" x14ac:dyDescent="0.3">
      <c r="C96" s="164" t="s">
        <v>242</v>
      </c>
      <c r="D96" s="165" t="s">
        <v>29</v>
      </c>
      <c r="E96" s="165" t="s">
        <v>21</v>
      </c>
      <c r="F96" s="166">
        <v>0.8</v>
      </c>
      <c r="G96" s="166">
        <v>0.8962667690400391</v>
      </c>
    </row>
    <row r="97" spans="3:7" ht="16.5" thickTop="1" thickBot="1" x14ac:dyDescent="0.3">
      <c r="C97" s="164" t="s">
        <v>72</v>
      </c>
      <c r="D97" s="165" t="s">
        <v>71</v>
      </c>
      <c r="E97" s="165" t="s">
        <v>650</v>
      </c>
      <c r="F97" s="166">
        <v>0.15</v>
      </c>
      <c r="G97" s="166">
        <v>0</v>
      </c>
    </row>
    <row r="98" spans="3:7" ht="31.5" thickTop="1" thickBot="1" x14ac:dyDescent="0.3">
      <c r="C98" s="164" t="s">
        <v>370</v>
      </c>
      <c r="D98" s="167" t="s">
        <v>71</v>
      </c>
      <c r="E98" s="165" t="s">
        <v>21</v>
      </c>
      <c r="F98" s="166">
        <v>0.9</v>
      </c>
      <c r="G98" s="166">
        <v>0.96</v>
      </c>
    </row>
    <row r="99" spans="3:7" ht="46.5" thickTop="1" thickBot="1" x14ac:dyDescent="0.3">
      <c r="C99" s="164" t="s">
        <v>138</v>
      </c>
      <c r="D99" s="167" t="s">
        <v>71</v>
      </c>
      <c r="E99" s="165" t="s">
        <v>18</v>
      </c>
      <c r="F99" s="166">
        <v>0.9</v>
      </c>
      <c r="G99" s="166">
        <v>0.32532104050049393</v>
      </c>
    </row>
    <row r="100" spans="3:7" ht="31.5" thickTop="1" thickBot="1" x14ac:dyDescent="0.3">
      <c r="C100" s="164" t="s">
        <v>487</v>
      </c>
      <c r="D100" s="165" t="s">
        <v>29</v>
      </c>
      <c r="E100" s="165" t="s">
        <v>21</v>
      </c>
      <c r="F100" s="166">
        <v>1</v>
      </c>
      <c r="G100" s="166">
        <v>1</v>
      </c>
    </row>
    <row r="101" spans="3:7" ht="31.5" thickTop="1" thickBot="1" x14ac:dyDescent="0.3">
      <c r="C101" s="164" t="s">
        <v>462</v>
      </c>
      <c r="D101" s="167" t="s">
        <v>29</v>
      </c>
      <c r="E101" s="165" t="s">
        <v>21</v>
      </c>
      <c r="F101" s="166">
        <v>0.8</v>
      </c>
      <c r="G101" s="166">
        <v>0.80555555555555547</v>
      </c>
    </row>
    <row r="102" spans="3:7" ht="16.5" thickTop="1" thickBot="1" x14ac:dyDescent="0.3">
      <c r="C102" s="164" t="s">
        <v>605</v>
      </c>
      <c r="D102" s="167" t="s">
        <v>29</v>
      </c>
      <c r="E102" s="165" t="s">
        <v>21</v>
      </c>
      <c r="F102" s="166">
        <v>0.04</v>
      </c>
      <c r="G102" s="166">
        <v>1.5552099533437015E-2</v>
      </c>
    </row>
    <row r="103" spans="3:7" ht="46.5" thickTop="1" thickBot="1" x14ac:dyDescent="0.3">
      <c r="C103" s="164" t="s">
        <v>512</v>
      </c>
      <c r="D103" s="167" t="s">
        <v>29</v>
      </c>
      <c r="E103" s="165" t="s">
        <v>21</v>
      </c>
      <c r="F103" s="172">
        <v>15</v>
      </c>
      <c r="G103" s="172">
        <v>5.0544466188301804</v>
      </c>
    </row>
    <row r="104" spans="3:7" ht="31.5" thickTop="1" thickBot="1" x14ac:dyDescent="0.3">
      <c r="C104" s="164" t="s">
        <v>341</v>
      </c>
      <c r="D104" s="167" t="s">
        <v>29</v>
      </c>
      <c r="E104" s="165" t="s">
        <v>21</v>
      </c>
      <c r="F104" s="172">
        <v>10</v>
      </c>
      <c r="G104" s="172">
        <v>1.6666666666666667</v>
      </c>
    </row>
    <row r="105" spans="3:7" ht="61.5" thickTop="1" thickBot="1" x14ac:dyDescent="0.3">
      <c r="C105" s="164" t="s">
        <v>538</v>
      </c>
      <c r="D105" s="167" t="s">
        <v>29</v>
      </c>
      <c r="E105" s="165" t="s">
        <v>21</v>
      </c>
      <c r="F105" s="172">
        <v>5</v>
      </c>
      <c r="G105" s="172">
        <v>3.7659313725490193</v>
      </c>
    </row>
    <row r="106" spans="3:7" ht="16.5" thickTop="1" thickBot="1" x14ac:dyDescent="0.3">
      <c r="C106" s="164" t="s">
        <v>289</v>
      </c>
      <c r="D106" s="165" t="s">
        <v>71</v>
      </c>
      <c r="E106" s="165" t="s">
        <v>18</v>
      </c>
      <c r="F106" s="173">
        <v>0.35416666666666669</v>
      </c>
      <c r="G106" s="173">
        <v>0.39930555555555558</v>
      </c>
    </row>
    <row r="107" spans="3:7" ht="16.5" thickTop="1" thickBot="1" x14ac:dyDescent="0.3">
      <c r="C107" s="164" t="s">
        <v>445</v>
      </c>
      <c r="D107" s="165" t="s">
        <v>29</v>
      </c>
      <c r="E107" s="165" t="s">
        <v>650</v>
      </c>
      <c r="F107" s="166">
        <v>0</v>
      </c>
      <c r="G107" s="166">
        <v>0</v>
      </c>
    </row>
    <row r="108" spans="3:7" ht="15.75" thickTop="1" x14ac:dyDescent="0.25"/>
  </sheetData>
  <conditionalFormatting pivot="1" sqref="G46:G107">
    <cfRule type="expression" dxfId="4317" priority="12" stopIfTrue="1">
      <formula>$E46="EXCELENTE"</formula>
    </cfRule>
  </conditionalFormatting>
  <conditionalFormatting pivot="1" sqref="G46:G107">
    <cfRule type="expression" dxfId="4316" priority="13" stopIfTrue="1">
      <formula>$E46="MALO"</formula>
    </cfRule>
  </conditionalFormatting>
  <conditionalFormatting pivot="1" sqref="G46:G107">
    <cfRule type="expression" dxfId="4315" priority="14" stopIfTrue="1">
      <formula>$E46="REGULAR"</formula>
    </cfRule>
  </conditionalFormatting>
  <conditionalFormatting pivot="1" sqref="G46:G107">
    <cfRule type="expression" dxfId="4314" priority="15" stopIfTrue="1">
      <formula>$E46="BUENO"</formula>
    </cfRule>
  </conditionalFormatting>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AZ69"/>
  <sheetViews>
    <sheetView showGridLines="0" zoomScale="93" zoomScaleNormal="93" workbookViewId="0">
      <selection activeCell="A9" sqref="A9"/>
    </sheetView>
  </sheetViews>
  <sheetFormatPr baseColWidth="10" defaultColWidth="11.375" defaultRowHeight="15" x14ac:dyDescent="0.25"/>
  <cols>
    <col min="1" max="1" width="5.375" style="1" customWidth="1"/>
    <col min="2" max="2" width="31" style="1" customWidth="1"/>
    <col min="3" max="4" width="21.125" style="1" customWidth="1"/>
    <col min="5" max="5" width="23.875" style="1" customWidth="1"/>
    <col min="6" max="6" width="32.375" style="1" customWidth="1"/>
    <col min="7" max="7" width="29.875" style="1" customWidth="1"/>
    <col min="8" max="8" width="24" style="1" customWidth="1"/>
    <col min="9" max="9" width="20.25" style="1" customWidth="1"/>
    <col min="10" max="25" width="28.625" style="1" customWidth="1"/>
    <col min="26" max="26" width="19.625" style="1" customWidth="1"/>
    <col min="27" max="27" width="17.25" style="1" customWidth="1"/>
    <col min="28" max="28" width="17.625" style="1" customWidth="1"/>
    <col min="29" max="29" width="22.875" style="1" customWidth="1"/>
    <col min="30" max="31" width="25.875" style="1" customWidth="1"/>
    <col min="32" max="32" width="38.125" style="1" customWidth="1"/>
    <col min="33" max="33" width="24.375" style="1" customWidth="1"/>
    <col min="34" max="34" width="19" style="1" customWidth="1"/>
    <col min="35" max="38" width="15.375" style="1" customWidth="1"/>
    <col min="39" max="39" width="15.875" style="1" customWidth="1"/>
    <col min="40" max="40" width="49.125" style="1" customWidth="1"/>
    <col min="41" max="41" width="17.875" style="1" customWidth="1"/>
    <col min="42" max="42" width="15" style="1" customWidth="1"/>
    <col min="43" max="43" width="17.125" style="1" customWidth="1"/>
    <col min="44" max="44" width="13.125" style="1" customWidth="1"/>
    <col min="45" max="45" width="11.375" style="1" customWidth="1"/>
    <col min="46" max="46" width="16.375" style="1" customWidth="1"/>
    <col min="47" max="47" width="15.25" style="1" customWidth="1"/>
    <col min="48" max="48" width="43.125" style="1" customWidth="1"/>
    <col min="49" max="49" width="28.25" style="1" customWidth="1"/>
    <col min="50" max="52" width="17.125" style="1" customWidth="1"/>
    <col min="53" max="16384" width="11.375" style="1"/>
  </cols>
  <sheetData>
    <row r="5" spans="1:52" ht="27.75" customHeight="1" x14ac:dyDescent="0.25"/>
    <row r="6" spans="1:52" ht="21.75" thickBot="1" x14ac:dyDescent="0.35">
      <c r="B6" s="182" t="s">
        <v>0</v>
      </c>
      <c r="C6" s="182"/>
      <c r="D6" s="182"/>
      <c r="E6" s="182"/>
      <c r="F6" s="182"/>
      <c r="G6" s="182"/>
      <c r="H6" s="182"/>
      <c r="I6" s="182"/>
      <c r="J6" s="182"/>
      <c r="K6" s="182"/>
      <c r="L6" s="182"/>
      <c r="M6" s="182"/>
      <c r="N6" s="182"/>
      <c r="O6" s="182"/>
      <c r="P6" s="182"/>
      <c r="Q6" s="182"/>
      <c r="R6" s="180" t="s">
        <v>1</v>
      </c>
      <c r="S6" s="180"/>
      <c r="T6" s="180"/>
      <c r="U6" s="180"/>
      <c r="V6" s="181" t="s">
        <v>622</v>
      </c>
      <c r="W6" s="181"/>
      <c r="X6" s="181"/>
      <c r="Y6" s="181"/>
      <c r="Z6" s="177" t="s">
        <v>631</v>
      </c>
      <c r="AA6" s="178"/>
      <c r="AB6" s="178"/>
      <c r="AC6" s="178"/>
      <c r="AD6" s="178"/>
      <c r="AE6" s="178"/>
      <c r="AF6" s="178"/>
      <c r="AG6" s="179"/>
      <c r="AH6" s="177" t="s">
        <v>632</v>
      </c>
      <c r="AI6" s="178"/>
      <c r="AJ6" s="178"/>
      <c r="AK6" s="178"/>
      <c r="AL6" s="178"/>
      <c r="AM6" s="178"/>
      <c r="AN6" s="178"/>
      <c r="AO6" s="179"/>
      <c r="AP6" s="177" t="s">
        <v>633</v>
      </c>
      <c r="AQ6" s="178"/>
      <c r="AR6" s="178"/>
      <c r="AS6" s="178"/>
      <c r="AT6" s="178"/>
      <c r="AU6" s="178"/>
      <c r="AV6" s="178"/>
      <c r="AW6" s="179"/>
    </row>
    <row r="7" spans="1:52" ht="66.75" customHeight="1" x14ac:dyDescent="0.25">
      <c r="A7" s="2" t="s">
        <v>2</v>
      </c>
      <c r="B7" s="3" t="s">
        <v>3</v>
      </c>
      <c r="C7" s="3" t="s">
        <v>4</v>
      </c>
      <c r="D7" s="3" t="s">
        <v>5</v>
      </c>
      <c r="E7" s="3" t="s">
        <v>6</v>
      </c>
      <c r="F7" s="4" t="s">
        <v>7</v>
      </c>
      <c r="G7" s="4" t="s">
        <v>8</v>
      </c>
      <c r="H7" s="4" t="s">
        <v>9</v>
      </c>
      <c r="I7" s="4" t="s">
        <v>10</v>
      </c>
      <c r="J7" s="3" t="s">
        <v>623</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52" t="s">
        <v>624</v>
      </c>
      <c r="AA7" s="52" t="s">
        <v>625</v>
      </c>
      <c r="AB7" s="52" t="s">
        <v>626</v>
      </c>
      <c r="AC7" s="52" t="s">
        <v>627</v>
      </c>
      <c r="AD7" s="52" t="s">
        <v>628</v>
      </c>
      <c r="AE7" s="52" t="s">
        <v>1</v>
      </c>
      <c r="AF7" s="61" t="s">
        <v>629</v>
      </c>
      <c r="AG7" s="52" t="s">
        <v>630</v>
      </c>
      <c r="AH7" s="52" t="s">
        <v>624</v>
      </c>
      <c r="AI7" s="52" t="s">
        <v>625</v>
      </c>
      <c r="AJ7" s="52" t="s">
        <v>626</v>
      </c>
      <c r="AK7" s="52" t="s">
        <v>627</v>
      </c>
      <c r="AL7" s="52" t="s">
        <v>628</v>
      </c>
      <c r="AM7" s="52" t="s">
        <v>1</v>
      </c>
      <c r="AN7" s="61" t="s">
        <v>629</v>
      </c>
      <c r="AO7" s="52" t="s">
        <v>630</v>
      </c>
      <c r="AP7" s="52" t="s">
        <v>624</v>
      </c>
      <c r="AQ7" s="52" t="s">
        <v>625</v>
      </c>
      <c r="AR7" s="52" t="s">
        <v>626</v>
      </c>
      <c r="AS7" s="52" t="s">
        <v>627</v>
      </c>
      <c r="AT7" s="52" t="s">
        <v>628</v>
      </c>
      <c r="AU7" s="52" t="s">
        <v>1</v>
      </c>
      <c r="AV7" s="64" t="s">
        <v>629</v>
      </c>
      <c r="AW7" s="52" t="s">
        <v>630</v>
      </c>
      <c r="AX7" s="130" t="s">
        <v>788</v>
      </c>
      <c r="AY7" s="131" t="s">
        <v>786</v>
      </c>
      <c r="AZ7" s="131" t="s">
        <v>787</v>
      </c>
    </row>
    <row r="8" spans="1:52" ht="75" customHeight="1" x14ac:dyDescent="0.25">
      <c r="A8" s="11">
        <v>1</v>
      </c>
      <c r="B8" s="12" t="s">
        <v>26</v>
      </c>
      <c r="C8" s="13" t="s">
        <v>27</v>
      </c>
      <c r="D8" s="12" t="s">
        <v>28</v>
      </c>
      <c r="E8" s="10" t="s">
        <v>29</v>
      </c>
      <c r="F8" s="14" t="s">
        <v>30</v>
      </c>
      <c r="G8" s="14" t="s">
        <v>31</v>
      </c>
      <c r="H8" s="15" t="s">
        <v>32</v>
      </c>
      <c r="I8" s="15" t="s">
        <v>33</v>
      </c>
      <c r="J8" s="16">
        <v>0.9</v>
      </c>
      <c r="K8" s="15" t="s">
        <v>34</v>
      </c>
      <c r="L8" s="10" t="s">
        <v>35</v>
      </c>
      <c r="M8" s="12" t="s">
        <v>36</v>
      </c>
      <c r="N8" s="15" t="s">
        <v>37</v>
      </c>
      <c r="O8" s="15" t="s">
        <v>38</v>
      </c>
      <c r="P8" s="10" t="s">
        <v>39</v>
      </c>
      <c r="Q8" s="10" t="s">
        <v>39</v>
      </c>
      <c r="R8" s="12" t="s">
        <v>40</v>
      </c>
      <c r="S8" s="12" t="s">
        <v>41</v>
      </c>
      <c r="T8" s="12" t="s">
        <v>42</v>
      </c>
      <c r="U8" s="17" t="s">
        <v>43</v>
      </c>
      <c r="V8" s="18" t="s">
        <v>44</v>
      </c>
      <c r="W8" s="18" t="s">
        <v>45</v>
      </c>
      <c r="X8" s="18" t="s">
        <v>46</v>
      </c>
      <c r="Y8" s="18" t="s">
        <v>47</v>
      </c>
      <c r="Z8" s="47"/>
      <c r="AA8" s="48"/>
      <c r="AB8" s="48"/>
      <c r="AC8" s="47"/>
      <c r="AD8" s="49"/>
      <c r="AE8" s="49"/>
      <c r="AF8" s="63"/>
      <c r="AG8" s="63"/>
      <c r="AH8" s="47"/>
      <c r="AI8" s="48"/>
      <c r="AJ8" s="48"/>
      <c r="AK8" s="47"/>
      <c r="AL8" s="49"/>
      <c r="AM8" s="49"/>
      <c r="AN8" s="63"/>
      <c r="AO8" s="63"/>
      <c r="AP8" s="47">
        <v>0.9</v>
      </c>
      <c r="AQ8" s="48">
        <v>314</v>
      </c>
      <c r="AR8" s="48">
        <v>314</v>
      </c>
      <c r="AS8" s="47">
        <v>1</v>
      </c>
      <c r="AT8" s="49" t="s">
        <v>648</v>
      </c>
      <c r="AU8" s="49" t="s">
        <v>21</v>
      </c>
      <c r="AV8" s="60" t="s">
        <v>649</v>
      </c>
      <c r="AW8" s="51"/>
      <c r="AX8" s="134"/>
      <c r="AY8" s="159">
        <f>AS8</f>
        <v>1</v>
      </c>
      <c r="AZ8" s="135" t="str">
        <f>AU8</f>
        <v>EXCELENTE</v>
      </c>
    </row>
    <row r="9" spans="1:52" s="23" customFormat="1" ht="113.25" customHeight="1" x14ac:dyDescent="0.25">
      <c r="A9" s="11">
        <v>2</v>
      </c>
      <c r="B9" s="12" t="s">
        <v>26</v>
      </c>
      <c r="C9" s="15" t="s">
        <v>48</v>
      </c>
      <c r="D9" s="15" t="s">
        <v>49</v>
      </c>
      <c r="E9" s="19" t="s">
        <v>29</v>
      </c>
      <c r="F9" s="20" t="s">
        <v>50</v>
      </c>
      <c r="G9" s="15" t="s">
        <v>51</v>
      </c>
      <c r="H9" s="15" t="s">
        <v>52</v>
      </c>
      <c r="I9" s="15" t="s">
        <v>53</v>
      </c>
      <c r="J9" s="16">
        <v>1</v>
      </c>
      <c r="K9" s="15" t="s">
        <v>54</v>
      </c>
      <c r="L9" s="10" t="s">
        <v>35</v>
      </c>
      <c r="M9" s="12" t="s">
        <v>55</v>
      </c>
      <c r="N9" s="15" t="s">
        <v>37</v>
      </c>
      <c r="O9" s="15" t="s">
        <v>56</v>
      </c>
      <c r="P9" s="10" t="s">
        <v>32</v>
      </c>
      <c r="Q9" s="10" t="s">
        <v>32</v>
      </c>
      <c r="R9" s="35" t="s">
        <v>57</v>
      </c>
      <c r="S9" s="21" t="s">
        <v>58</v>
      </c>
      <c r="T9" s="21" t="s">
        <v>59</v>
      </c>
      <c r="U9" s="17">
        <v>1</v>
      </c>
      <c r="V9" s="18" t="s">
        <v>60</v>
      </c>
      <c r="W9" s="18" t="s">
        <v>61</v>
      </c>
      <c r="X9" s="18" t="s">
        <v>62</v>
      </c>
      <c r="Y9" s="15" t="s">
        <v>63</v>
      </c>
      <c r="Z9" s="47"/>
      <c r="AA9" s="48"/>
      <c r="AB9" s="48"/>
      <c r="AC9" s="47"/>
      <c r="AD9" s="49"/>
      <c r="AE9" s="50"/>
      <c r="AF9" s="63"/>
      <c r="AG9" s="63"/>
      <c r="AH9" s="47"/>
      <c r="AI9" s="48"/>
      <c r="AJ9" s="48"/>
      <c r="AK9" s="47"/>
      <c r="AL9" s="49"/>
      <c r="AM9" s="50"/>
      <c r="AN9" s="63"/>
      <c r="AO9" s="63"/>
      <c r="AP9" s="47" t="s">
        <v>650</v>
      </c>
      <c r="AQ9" s="47" t="s">
        <v>650</v>
      </c>
      <c r="AR9" s="47" t="s">
        <v>650</v>
      </c>
      <c r="AS9" s="47" t="s">
        <v>650</v>
      </c>
      <c r="AT9" s="47" t="s">
        <v>650</v>
      </c>
      <c r="AU9" s="47" t="s">
        <v>650</v>
      </c>
      <c r="AV9" s="47" t="s">
        <v>650</v>
      </c>
      <c r="AW9" s="51"/>
      <c r="AX9" s="136"/>
      <c r="AY9" s="137" t="str">
        <f>AS9</f>
        <v>No aplica</v>
      </c>
      <c r="AZ9" s="137" t="str">
        <f>AT9</f>
        <v>No aplica</v>
      </c>
    </row>
    <row r="10" spans="1:52" ht="59.25" customHeight="1" x14ac:dyDescent="0.25">
      <c r="A10" s="11">
        <v>3</v>
      </c>
      <c r="B10" s="12" t="s">
        <v>26</v>
      </c>
      <c r="C10" s="15" t="s">
        <v>48</v>
      </c>
      <c r="D10" s="15" t="s">
        <v>49</v>
      </c>
      <c r="E10" s="19" t="s">
        <v>29</v>
      </c>
      <c r="F10" s="20" t="s">
        <v>64</v>
      </c>
      <c r="G10" s="15" t="s">
        <v>65</v>
      </c>
      <c r="H10" s="20" t="s">
        <v>52</v>
      </c>
      <c r="I10" s="15" t="s">
        <v>53</v>
      </c>
      <c r="J10" s="16">
        <v>1</v>
      </c>
      <c r="K10" s="15" t="s">
        <v>54</v>
      </c>
      <c r="L10" s="20" t="s">
        <v>66</v>
      </c>
      <c r="M10" s="12" t="s">
        <v>67</v>
      </c>
      <c r="N10" s="15" t="s">
        <v>37</v>
      </c>
      <c r="O10" s="20" t="s">
        <v>68</v>
      </c>
      <c r="P10" s="10" t="s">
        <v>32</v>
      </c>
      <c r="Q10" s="10" t="s">
        <v>32</v>
      </c>
      <c r="R10" s="35" t="s">
        <v>57</v>
      </c>
      <c r="S10" s="21" t="s">
        <v>58</v>
      </c>
      <c r="T10" s="21" t="s">
        <v>59</v>
      </c>
      <c r="U10" s="17">
        <v>1</v>
      </c>
      <c r="V10" s="18" t="s">
        <v>60</v>
      </c>
      <c r="W10" s="18" t="s">
        <v>61</v>
      </c>
      <c r="X10" s="18" t="s">
        <v>62</v>
      </c>
      <c r="Y10" s="15" t="s">
        <v>69</v>
      </c>
      <c r="Z10" s="47"/>
      <c r="AA10" s="48"/>
      <c r="AB10" s="48"/>
      <c r="AC10" s="47"/>
      <c r="AD10" s="49"/>
      <c r="AE10" s="50"/>
      <c r="AF10" s="63"/>
      <c r="AG10" s="63"/>
      <c r="AH10" s="47"/>
      <c r="AI10" s="48"/>
      <c r="AJ10" s="48"/>
      <c r="AK10" s="47"/>
      <c r="AL10" s="49"/>
      <c r="AM10" s="50"/>
      <c r="AN10" s="63"/>
      <c r="AO10" s="63"/>
      <c r="AP10" s="47" t="s">
        <v>650</v>
      </c>
      <c r="AQ10" s="47" t="s">
        <v>650</v>
      </c>
      <c r="AR10" s="47" t="s">
        <v>650</v>
      </c>
      <c r="AS10" s="47" t="s">
        <v>650</v>
      </c>
      <c r="AT10" s="47" t="s">
        <v>650</v>
      </c>
      <c r="AU10" s="47" t="s">
        <v>650</v>
      </c>
      <c r="AV10" s="47" t="s">
        <v>650</v>
      </c>
      <c r="AW10" s="51"/>
      <c r="AX10" s="134"/>
      <c r="AY10" s="137" t="str">
        <f>AS10</f>
        <v>No aplica</v>
      </c>
      <c r="AZ10" s="137" t="str">
        <f>AT10</f>
        <v>No aplica</v>
      </c>
    </row>
    <row r="11" spans="1:52" ht="118.5" customHeight="1" x14ac:dyDescent="0.25">
      <c r="A11" s="11">
        <v>4</v>
      </c>
      <c r="B11" s="12" t="s">
        <v>26</v>
      </c>
      <c r="C11" s="13" t="s">
        <v>48</v>
      </c>
      <c r="D11" s="12" t="s">
        <v>70</v>
      </c>
      <c r="E11" s="10" t="s">
        <v>71</v>
      </c>
      <c r="F11" s="20" t="s">
        <v>72</v>
      </c>
      <c r="G11" s="15" t="s">
        <v>73</v>
      </c>
      <c r="H11" s="15" t="s">
        <v>74</v>
      </c>
      <c r="I11" s="15" t="s">
        <v>33</v>
      </c>
      <c r="J11" s="16">
        <v>0.15</v>
      </c>
      <c r="K11" s="15" t="s">
        <v>75</v>
      </c>
      <c r="L11" s="10" t="s">
        <v>66</v>
      </c>
      <c r="M11" s="24" t="s">
        <v>76</v>
      </c>
      <c r="N11" s="15" t="s">
        <v>37</v>
      </c>
      <c r="O11" s="15" t="s">
        <v>77</v>
      </c>
      <c r="P11" s="10" t="s">
        <v>32</v>
      </c>
      <c r="Q11" s="10" t="s">
        <v>32</v>
      </c>
      <c r="R11" s="24" t="s">
        <v>78</v>
      </c>
      <c r="S11" s="24" t="s">
        <v>79</v>
      </c>
      <c r="T11" s="24" t="s">
        <v>80</v>
      </c>
      <c r="U11" s="17" t="s">
        <v>81</v>
      </c>
      <c r="V11" s="18" t="s">
        <v>82</v>
      </c>
      <c r="W11" s="18" t="s">
        <v>82</v>
      </c>
      <c r="X11" s="18" t="s">
        <v>82</v>
      </c>
      <c r="Y11" s="18" t="s">
        <v>83</v>
      </c>
      <c r="Z11" s="47"/>
      <c r="AA11" s="48"/>
      <c r="AB11" s="48"/>
      <c r="AC11" s="47"/>
      <c r="AD11" s="49"/>
      <c r="AE11" s="50"/>
      <c r="AF11" s="63"/>
      <c r="AG11" s="66"/>
      <c r="AH11" s="47"/>
      <c r="AI11" s="48"/>
      <c r="AJ11" s="48"/>
      <c r="AK11" s="47"/>
      <c r="AL11" s="49"/>
      <c r="AM11" s="50"/>
      <c r="AN11" s="63"/>
      <c r="AO11" s="63"/>
      <c r="AP11" s="47" t="s">
        <v>650</v>
      </c>
      <c r="AQ11" s="47" t="s">
        <v>650</v>
      </c>
      <c r="AR11" s="47" t="s">
        <v>650</v>
      </c>
      <c r="AS11" s="47" t="s">
        <v>650</v>
      </c>
      <c r="AT11" s="47" t="s">
        <v>650</v>
      </c>
      <c r="AU11" s="47" t="s">
        <v>650</v>
      </c>
      <c r="AV11" s="47" t="s">
        <v>650</v>
      </c>
      <c r="AW11" s="51"/>
      <c r="AX11" s="134"/>
      <c r="AY11" s="137" t="str">
        <f>AS11</f>
        <v>No aplica</v>
      </c>
      <c r="AZ11" s="137" t="str">
        <f>AT11</f>
        <v>No aplica</v>
      </c>
    </row>
    <row r="12" spans="1:52" ht="127.5" customHeight="1" x14ac:dyDescent="0.25">
      <c r="A12" s="11">
        <v>5</v>
      </c>
      <c r="B12" s="12" t="s">
        <v>26</v>
      </c>
      <c r="C12" s="13" t="s">
        <v>27</v>
      </c>
      <c r="D12" s="12" t="s">
        <v>70</v>
      </c>
      <c r="E12" s="10" t="s">
        <v>29</v>
      </c>
      <c r="F12" s="12" t="s">
        <v>84</v>
      </c>
      <c r="G12" s="15" t="s">
        <v>85</v>
      </c>
      <c r="H12" s="15" t="s">
        <v>39</v>
      </c>
      <c r="I12" s="15" t="s">
        <v>86</v>
      </c>
      <c r="J12" s="25">
        <v>1</v>
      </c>
      <c r="K12" s="15" t="s">
        <v>87</v>
      </c>
      <c r="L12" s="10" t="s">
        <v>35</v>
      </c>
      <c r="M12" s="15" t="s">
        <v>88</v>
      </c>
      <c r="N12" s="15" t="s">
        <v>37</v>
      </c>
      <c r="O12" s="15" t="s">
        <v>89</v>
      </c>
      <c r="P12" s="10" t="s">
        <v>90</v>
      </c>
      <c r="Q12" s="10" t="s">
        <v>39</v>
      </c>
      <c r="R12" s="35" t="s">
        <v>91</v>
      </c>
      <c r="S12" s="21" t="s">
        <v>92</v>
      </c>
      <c r="T12" s="21" t="s">
        <v>93</v>
      </c>
      <c r="U12" s="21" t="s">
        <v>94</v>
      </c>
      <c r="V12" s="15" t="s">
        <v>95</v>
      </c>
      <c r="W12" s="18" t="s">
        <v>96</v>
      </c>
      <c r="X12" s="18" t="s">
        <v>97</v>
      </c>
      <c r="Y12" s="18" t="s">
        <v>98</v>
      </c>
      <c r="Z12" s="47">
        <v>1</v>
      </c>
      <c r="AA12" s="48">
        <v>531</v>
      </c>
      <c r="AB12" s="48">
        <v>552</v>
      </c>
      <c r="AC12" s="47">
        <f>AA12/AB12</f>
        <v>0.96195652173913049</v>
      </c>
      <c r="AD12" s="49" t="s">
        <v>651</v>
      </c>
      <c r="AE12" s="49" t="s">
        <v>652</v>
      </c>
      <c r="AF12" s="63" t="s">
        <v>653</v>
      </c>
      <c r="AG12" s="67" t="s">
        <v>654</v>
      </c>
      <c r="AH12" s="47">
        <v>1</v>
      </c>
      <c r="AI12" s="48">
        <v>572</v>
      </c>
      <c r="AJ12" s="48">
        <v>587</v>
      </c>
      <c r="AK12" s="47">
        <f>AI12/AJ12</f>
        <v>0.97444633730834751</v>
      </c>
      <c r="AL12" s="49" t="s">
        <v>651</v>
      </c>
      <c r="AM12" s="50" t="s">
        <v>20</v>
      </c>
      <c r="AN12" s="63" t="s">
        <v>655</v>
      </c>
      <c r="AO12" s="51" t="s">
        <v>654</v>
      </c>
      <c r="AP12" s="47">
        <v>1</v>
      </c>
      <c r="AQ12" s="48">
        <v>388</v>
      </c>
      <c r="AR12" s="48">
        <v>397</v>
      </c>
      <c r="AS12" s="47">
        <f>AQ12/AR12</f>
        <v>0.97732997481108308</v>
      </c>
      <c r="AT12" s="49" t="s">
        <v>651</v>
      </c>
      <c r="AU12" s="50" t="s">
        <v>20</v>
      </c>
      <c r="AV12" s="62" t="s">
        <v>656</v>
      </c>
      <c r="AW12" s="51" t="s">
        <v>654</v>
      </c>
      <c r="AX12" s="133">
        <f>AVERAGE(AC12,AK12,AS12)</f>
        <v>0.97124427795285373</v>
      </c>
      <c r="AY12" s="159">
        <f>AX12</f>
        <v>0.97124427795285373</v>
      </c>
      <c r="AZ12" s="134" t="s">
        <v>20</v>
      </c>
    </row>
    <row r="13" spans="1:52" ht="75" x14ac:dyDescent="0.25">
      <c r="A13" s="11">
        <v>6</v>
      </c>
      <c r="B13" s="12" t="s">
        <v>26</v>
      </c>
      <c r="C13" s="13" t="s">
        <v>27</v>
      </c>
      <c r="D13" s="12" t="s">
        <v>70</v>
      </c>
      <c r="E13" s="10" t="s">
        <v>29</v>
      </c>
      <c r="F13" s="20" t="s">
        <v>99</v>
      </c>
      <c r="G13" s="15" t="s">
        <v>100</v>
      </c>
      <c r="H13" s="15" t="s">
        <v>39</v>
      </c>
      <c r="I13" s="15" t="s">
        <v>101</v>
      </c>
      <c r="J13" s="25">
        <v>1</v>
      </c>
      <c r="K13" s="15" t="s">
        <v>102</v>
      </c>
      <c r="L13" s="15" t="s">
        <v>35</v>
      </c>
      <c r="M13" s="15" t="s">
        <v>103</v>
      </c>
      <c r="N13" s="15" t="s">
        <v>37</v>
      </c>
      <c r="O13" s="15" t="s">
        <v>104</v>
      </c>
      <c r="P13" s="15" t="s">
        <v>105</v>
      </c>
      <c r="Q13" s="15" t="s">
        <v>39</v>
      </c>
      <c r="R13" s="35" t="s">
        <v>91</v>
      </c>
      <c r="S13" s="21" t="s">
        <v>92</v>
      </c>
      <c r="T13" s="21" t="s">
        <v>93</v>
      </c>
      <c r="U13" s="21" t="s">
        <v>94</v>
      </c>
      <c r="V13" s="15" t="s">
        <v>106</v>
      </c>
      <c r="W13" s="18" t="s">
        <v>96</v>
      </c>
      <c r="X13" s="18" t="s">
        <v>97</v>
      </c>
      <c r="Y13" s="18" t="s">
        <v>98</v>
      </c>
      <c r="Z13" s="47">
        <v>1</v>
      </c>
      <c r="AA13" s="48">
        <v>711</v>
      </c>
      <c r="AB13" s="48">
        <v>720</v>
      </c>
      <c r="AC13" s="69">
        <f>AA13/AB13</f>
        <v>0.98750000000000004</v>
      </c>
      <c r="AD13" s="49" t="s">
        <v>651</v>
      </c>
      <c r="AE13" s="49" t="s">
        <v>652</v>
      </c>
      <c r="AF13" s="62" t="s">
        <v>657</v>
      </c>
      <c r="AG13" s="67" t="s">
        <v>654</v>
      </c>
      <c r="AH13" s="47">
        <v>1</v>
      </c>
      <c r="AI13" s="48">
        <v>711</v>
      </c>
      <c r="AJ13" s="48">
        <v>720</v>
      </c>
      <c r="AK13" s="47">
        <f>AI13/AJ13</f>
        <v>0.98750000000000004</v>
      </c>
      <c r="AL13" s="49" t="s">
        <v>651</v>
      </c>
      <c r="AM13" s="50" t="s">
        <v>20</v>
      </c>
      <c r="AN13" s="62" t="s">
        <v>657</v>
      </c>
      <c r="AO13" s="51" t="s">
        <v>654</v>
      </c>
      <c r="AP13" s="47">
        <v>1</v>
      </c>
      <c r="AQ13" s="48">
        <v>711</v>
      </c>
      <c r="AR13" s="48">
        <v>720</v>
      </c>
      <c r="AS13" s="47">
        <f>AQ13/AR13</f>
        <v>0.98750000000000004</v>
      </c>
      <c r="AT13" s="49" t="s">
        <v>651</v>
      </c>
      <c r="AU13" s="50" t="s">
        <v>20</v>
      </c>
      <c r="AV13" s="62" t="s">
        <v>657</v>
      </c>
      <c r="AW13" s="51"/>
      <c r="AX13" s="133">
        <f>AVERAGE(AC13,AK13,AS13)</f>
        <v>0.98750000000000016</v>
      </c>
      <c r="AY13" s="159">
        <f>AX13</f>
        <v>0.98750000000000016</v>
      </c>
      <c r="AZ13" s="134" t="s">
        <v>20</v>
      </c>
    </row>
    <row r="14" spans="1:52" ht="75" x14ac:dyDescent="0.25">
      <c r="A14" s="11">
        <v>7</v>
      </c>
      <c r="B14" s="12" t="s">
        <v>26</v>
      </c>
      <c r="C14" s="13" t="s">
        <v>27</v>
      </c>
      <c r="D14" s="12" t="s">
        <v>70</v>
      </c>
      <c r="E14" s="10" t="s">
        <v>29</v>
      </c>
      <c r="F14" s="20" t="s">
        <v>107</v>
      </c>
      <c r="G14" s="15" t="s">
        <v>108</v>
      </c>
      <c r="H14" s="15" t="s">
        <v>39</v>
      </c>
      <c r="I14" s="15" t="s">
        <v>109</v>
      </c>
      <c r="J14" s="25">
        <v>1</v>
      </c>
      <c r="K14" s="15" t="s">
        <v>102</v>
      </c>
      <c r="L14" s="15" t="s">
        <v>35</v>
      </c>
      <c r="M14" s="15" t="s">
        <v>110</v>
      </c>
      <c r="N14" s="15" t="s">
        <v>37</v>
      </c>
      <c r="O14" s="15" t="s">
        <v>109</v>
      </c>
      <c r="P14" s="15" t="s">
        <v>105</v>
      </c>
      <c r="Q14" s="15" t="s">
        <v>39</v>
      </c>
      <c r="R14" s="35" t="s">
        <v>91</v>
      </c>
      <c r="S14" s="21" t="s">
        <v>92</v>
      </c>
      <c r="T14" s="21" t="s">
        <v>93</v>
      </c>
      <c r="U14" s="21" t="s">
        <v>94</v>
      </c>
      <c r="V14" s="15" t="s">
        <v>106</v>
      </c>
      <c r="W14" s="18" t="s">
        <v>96</v>
      </c>
      <c r="X14" s="18" t="s">
        <v>97</v>
      </c>
      <c r="Y14" s="18" t="s">
        <v>98</v>
      </c>
      <c r="Z14" s="47">
        <v>1</v>
      </c>
      <c r="AA14" s="48">
        <v>718</v>
      </c>
      <c r="AB14" s="48">
        <v>720</v>
      </c>
      <c r="AC14" s="69">
        <f>AA14/AB14</f>
        <v>0.99722222222222223</v>
      </c>
      <c r="AD14" s="49" t="s">
        <v>651</v>
      </c>
      <c r="AE14" s="50" t="s">
        <v>20</v>
      </c>
      <c r="AF14" s="62" t="s">
        <v>658</v>
      </c>
      <c r="AG14" s="67"/>
      <c r="AH14" s="47">
        <v>1</v>
      </c>
      <c r="AI14" s="48">
        <v>718</v>
      </c>
      <c r="AJ14" s="48">
        <v>720</v>
      </c>
      <c r="AK14" s="47">
        <f>AI14/AJ14</f>
        <v>0.99722222222222223</v>
      </c>
      <c r="AL14" s="49" t="s">
        <v>651</v>
      </c>
      <c r="AM14" s="50" t="s">
        <v>21</v>
      </c>
      <c r="AN14" s="62" t="s">
        <v>658</v>
      </c>
      <c r="AO14" s="51" t="s">
        <v>659</v>
      </c>
      <c r="AP14" s="47">
        <v>1</v>
      </c>
      <c r="AQ14" s="48">
        <v>0</v>
      </c>
      <c r="AR14" s="48">
        <v>0</v>
      </c>
      <c r="AS14" s="47">
        <v>0</v>
      </c>
      <c r="AT14" s="49" t="s">
        <v>660</v>
      </c>
      <c r="AU14" s="50" t="s">
        <v>18</v>
      </c>
      <c r="AV14" s="62" t="s">
        <v>661</v>
      </c>
      <c r="AW14" s="51"/>
      <c r="AX14" s="133">
        <f>AVERAGE(AC14,AK14,AS14)</f>
        <v>0.66481481481481486</v>
      </c>
      <c r="AY14" s="159">
        <f>AX14</f>
        <v>0.66481481481481486</v>
      </c>
      <c r="AZ14" s="134" t="s">
        <v>18</v>
      </c>
    </row>
    <row r="15" spans="1:52" ht="75" x14ac:dyDescent="0.25">
      <c r="A15" s="11">
        <v>8</v>
      </c>
      <c r="B15" s="12" t="s">
        <v>26</v>
      </c>
      <c r="C15" s="13" t="s">
        <v>27</v>
      </c>
      <c r="D15" s="12" t="s">
        <v>70</v>
      </c>
      <c r="E15" s="10" t="s">
        <v>29</v>
      </c>
      <c r="F15" s="20" t="s">
        <v>111</v>
      </c>
      <c r="G15" s="15" t="s">
        <v>112</v>
      </c>
      <c r="H15" s="15" t="s">
        <v>39</v>
      </c>
      <c r="I15" s="15" t="s">
        <v>113</v>
      </c>
      <c r="J15" s="25">
        <v>1</v>
      </c>
      <c r="K15" s="15" t="s">
        <v>114</v>
      </c>
      <c r="L15" s="15" t="s">
        <v>35</v>
      </c>
      <c r="M15" s="15" t="s">
        <v>88</v>
      </c>
      <c r="N15" s="15" t="s">
        <v>37</v>
      </c>
      <c r="O15" s="15" t="s">
        <v>115</v>
      </c>
      <c r="P15" s="15" t="s">
        <v>105</v>
      </c>
      <c r="Q15" s="15" t="s">
        <v>39</v>
      </c>
      <c r="R15" s="35" t="s">
        <v>91</v>
      </c>
      <c r="S15" s="21" t="s">
        <v>116</v>
      </c>
      <c r="T15" s="21" t="s">
        <v>117</v>
      </c>
      <c r="U15" s="21" t="s">
        <v>94</v>
      </c>
      <c r="V15" s="15" t="s">
        <v>118</v>
      </c>
      <c r="W15" s="18" t="s">
        <v>96</v>
      </c>
      <c r="X15" s="18" t="s">
        <v>97</v>
      </c>
      <c r="Y15" s="18" t="s">
        <v>98</v>
      </c>
      <c r="Z15" s="47">
        <v>1</v>
      </c>
      <c r="AA15" s="48" t="s">
        <v>650</v>
      </c>
      <c r="AB15" s="48" t="s">
        <v>650</v>
      </c>
      <c r="AC15" s="48" t="s">
        <v>650</v>
      </c>
      <c r="AD15" s="48" t="s">
        <v>650</v>
      </c>
      <c r="AE15" s="48" t="s">
        <v>650</v>
      </c>
      <c r="AF15" s="62" t="s">
        <v>662</v>
      </c>
      <c r="AG15" s="51"/>
      <c r="AH15" s="47">
        <v>1</v>
      </c>
      <c r="AI15" s="48" t="s">
        <v>650</v>
      </c>
      <c r="AJ15" s="48" t="s">
        <v>650</v>
      </c>
      <c r="AK15" s="48" t="s">
        <v>650</v>
      </c>
      <c r="AL15" s="48" t="s">
        <v>650</v>
      </c>
      <c r="AM15" s="48" t="s">
        <v>650</v>
      </c>
      <c r="AN15" s="62" t="s">
        <v>662</v>
      </c>
      <c r="AO15" s="51"/>
      <c r="AP15" s="47">
        <v>1</v>
      </c>
      <c r="AQ15" s="48" t="s">
        <v>650</v>
      </c>
      <c r="AR15" s="48" t="s">
        <v>650</v>
      </c>
      <c r="AS15" s="48" t="s">
        <v>650</v>
      </c>
      <c r="AT15" s="48" t="s">
        <v>650</v>
      </c>
      <c r="AU15" s="48" t="s">
        <v>650</v>
      </c>
      <c r="AV15" s="62" t="s">
        <v>662</v>
      </c>
      <c r="AW15" s="51"/>
      <c r="AX15" s="133" t="s">
        <v>650</v>
      </c>
      <c r="AY15" s="133" t="str">
        <f>AX15</f>
        <v>No aplica</v>
      </c>
      <c r="AZ15" s="134" t="s">
        <v>650</v>
      </c>
    </row>
    <row r="16" spans="1:52" ht="75" x14ac:dyDescent="0.25">
      <c r="A16" s="11">
        <v>9</v>
      </c>
      <c r="B16" s="12" t="s">
        <v>26</v>
      </c>
      <c r="C16" s="13" t="s">
        <v>119</v>
      </c>
      <c r="D16" s="15" t="s">
        <v>70</v>
      </c>
      <c r="E16" s="20" t="s">
        <v>71</v>
      </c>
      <c r="F16" s="12" t="s">
        <v>120</v>
      </c>
      <c r="G16" s="15" t="s">
        <v>121</v>
      </c>
      <c r="H16" s="15" t="s">
        <v>32</v>
      </c>
      <c r="I16" s="15" t="s">
        <v>122</v>
      </c>
      <c r="J16" s="26">
        <v>1</v>
      </c>
      <c r="K16" s="15" t="s">
        <v>123</v>
      </c>
      <c r="L16" s="10" t="s">
        <v>35</v>
      </c>
      <c r="M16" s="15" t="s">
        <v>124</v>
      </c>
      <c r="N16" s="15" t="s">
        <v>37</v>
      </c>
      <c r="O16" s="15" t="s">
        <v>125</v>
      </c>
      <c r="P16" s="15" t="s">
        <v>126</v>
      </c>
      <c r="Q16" s="10" t="s">
        <v>39</v>
      </c>
      <c r="R16" s="35" t="s">
        <v>794</v>
      </c>
      <c r="S16" s="21" t="s">
        <v>795</v>
      </c>
      <c r="T16" s="27" t="s">
        <v>796</v>
      </c>
      <c r="U16" s="28" t="s">
        <v>43</v>
      </c>
      <c r="V16" s="18" t="s">
        <v>129</v>
      </c>
      <c r="W16" s="18" t="s">
        <v>130</v>
      </c>
      <c r="X16" s="18" t="s">
        <v>130</v>
      </c>
      <c r="Y16" s="18" t="s">
        <v>131</v>
      </c>
      <c r="Z16" s="47"/>
      <c r="AA16" s="48"/>
      <c r="AB16" s="48"/>
      <c r="AC16" s="47"/>
      <c r="AD16" s="49"/>
      <c r="AE16" s="50"/>
      <c r="AF16" s="63"/>
      <c r="AG16" s="63"/>
      <c r="AH16" s="47"/>
      <c r="AI16" s="48"/>
      <c r="AJ16" s="48"/>
      <c r="AK16" s="47"/>
      <c r="AL16" s="49"/>
      <c r="AM16" s="50"/>
      <c r="AN16" s="63"/>
      <c r="AO16" s="63"/>
      <c r="AP16" s="47">
        <f>J16</f>
        <v>1</v>
      </c>
      <c r="AQ16" s="48">
        <v>0</v>
      </c>
      <c r="AR16" s="48">
        <v>0</v>
      </c>
      <c r="AS16" s="47">
        <v>0.8</v>
      </c>
      <c r="AT16" s="49" t="s">
        <v>647</v>
      </c>
      <c r="AU16" s="50" t="s">
        <v>19</v>
      </c>
      <c r="AV16" s="60" t="s">
        <v>667</v>
      </c>
      <c r="AW16" s="51"/>
      <c r="AX16" s="134"/>
      <c r="AY16" s="159">
        <f>AS16</f>
        <v>0.8</v>
      </c>
      <c r="AZ16" s="135" t="str">
        <f>AU16</f>
        <v>REGULAR</v>
      </c>
    </row>
    <row r="17" spans="1:52" ht="75" x14ac:dyDescent="0.25">
      <c r="A17" s="11">
        <v>10</v>
      </c>
      <c r="B17" s="12" t="s">
        <v>26</v>
      </c>
      <c r="C17" s="13" t="s">
        <v>119</v>
      </c>
      <c r="D17" s="15" t="s">
        <v>70</v>
      </c>
      <c r="E17" s="20" t="s">
        <v>71</v>
      </c>
      <c r="F17" s="12" t="s">
        <v>132</v>
      </c>
      <c r="G17" s="15" t="s">
        <v>133</v>
      </c>
      <c r="H17" s="15" t="s">
        <v>32</v>
      </c>
      <c r="I17" s="15" t="s">
        <v>122</v>
      </c>
      <c r="J17" s="26">
        <v>1</v>
      </c>
      <c r="K17" s="15" t="s">
        <v>123</v>
      </c>
      <c r="L17" s="10" t="s">
        <v>35</v>
      </c>
      <c r="M17" s="15" t="s">
        <v>134</v>
      </c>
      <c r="N17" s="15" t="s">
        <v>37</v>
      </c>
      <c r="O17" s="15" t="s">
        <v>125</v>
      </c>
      <c r="P17" s="15" t="s">
        <v>126</v>
      </c>
      <c r="Q17" s="10" t="s">
        <v>39</v>
      </c>
      <c r="R17" s="35" t="s">
        <v>794</v>
      </c>
      <c r="S17" s="21" t="s">
        <v>795</v>
      </c>
      <c r="T17" s="27" t="s">
        <v>796</v>
      </c>
      <c r="U17" s="28" t="s">
        <v>43</v>
      </c>
      <c r="V17" s="18" t="s">
        <v>129</v>
      </c>
      <c r="W17" s="18" t="s">
        <v>130</v>
      </c>
      <c r="X17" s="18" t="s">
        <v>130</v>
      </c>
      <c r="Y17" s="18" t="s">
        <v>131</v>
      </c>
      <c r="Z17" s="47"/>
      <c r="AA17" s="48"/>
      <c r="AB17" s="48"/>
      <c r="AC17" s="47"/>
      <c r="AD17" s="49"/>
      <c r="AE17" s="50"/>
      <c r="AF17" s="63"/>
      <c r="AG17" s="63"/>
      <c r="AH17" s="47"/>
      <c r="AI17" s="48"/>
      <c r="AJ17" s="48"/>
      <c r="AK17" s="47"/>
      <c r="AL17" s="49"/>
      <c r="AM17" s="50"/>
      <c r="AN17" s="63"/>
      <c r="AO17" s="63"/>
      <c r="AP17" s="47">
        <f>J17</f>
        <v>1</v>
      </c>
      <c r="AQ17" s="48">
        <v>0</v>
      </c>
      <c r="AR17" s="48">
        <v>0</v>
      </c>
      <c r="AS17" s="47">
        <v>0.45</v>
      </c>
      <c r="AT17" s="49" t="s">
        <v>647</v>
      </c>
      <c r="AU17" s="50" t="s">
        <v>18</v>
      </c>
      <c r="AV17" s="62" t="s">
        <v>668</v>
      </c>
      <c r="AW17" s="51"/>
      <c r="AX17" s="134"/>
      <c r="AY17" s="159">
        <f>AS17</f>
        <v>0.45</v>
      </c>
      <c r="AZ17" s="135" t="str">
        <f>AU17</f>
        <v>MALO</v>
      </c>
    </row>
    <row r="18" spans="1:52" ht="75" x14ac:dyDescent="0.25">
      <c r="A18" s="11">
        <v>11</v>
      </c>
      <c r="B18" s="12" t="s">
        <v>26</v>
      </c>
      <c r="C18" s="13" t="s">
        <v>119</v>
      </c>
      <c r="D18" s="15" t="s">
        <v>70</v>
      </c>
      <c r="E18" s="20" t="s">
        <v>71</v>
      </c>
      <c r="F18" s="12" t="s">
        <v>135</v>
      </c>
      <c r="G18" s="15" t="s">
        <v>136</v>
      </c>
      <c r="H18" s="15" t="s">
        <v>32</v>
      </c>
      <c r="I18" s="15" t="s">
        <v>122</v>
      </c>
      <c r="J18" s="26">
        <v>1</v>
      </c>
      <c r="K18" s="15" t="s">
        <v>123</v>
      </c>
      <c r="L18" s="10" t="s">
        <v>35</v>
      </c>
      <c r="M18" s="15" t="s">
        <v>137</v>
      </c>
      <c r="N18" s="15" t="s">
        <v>37</v>
      </c>
      <c r="O18" s="15" t="s">
        <v>125</v>
      </c>
      <c r="P18" s="15" t="s">
        <v>126</v>
      </c>
      <c r="Q18" s="10" t="s">
        <v>39</v>
      </c>
      <c r="R18" s="35" t="s">
        <v>794</v>
      </c>
      <c r="S18" s="21" t="s">
        <v>795</v>
      </c>
      <c r="T18" s="27" t="s">
        <v>796</v>
      </c>
      <c r="U18" s="28" t="s">
        <v>43</v>
      </c>
      <c r="V18" s="18" t="s">
        <v>129</v>
      </c>
      <c r="W18" s="18" t="s">
        <v>130</v>
      </c>
      <c r="X18" s="18" t="s">
        <v>130</v>
      </c>
      <c r="Y18" s="18" t="s">
        <v>131</v>
      </c>
      <c r="Z18" s="47"/>
      <c r="AA18" s="48"/>
      <c r="AB18" s="48"/>
      <c r="AC18" s="47"/>
      <c r="AD18" s="49"/>
      <c r="AE18" s="50"/>
      <c r="AF18" s="63"/>
      <c r="AG18" s="63"/>
      <c r="AH18" s="47"/>
      <c r="AI18" s="48"/>
      <c r="AJ18" s="48"/>
      <c r="AK18" s="47"/>
      <c r="AL18" s="49"/>
      <c r="AM18" s="50"/>
      <c r="AN18" s="63"/>
      <c r="AO18" s="63"/>
      <c r="AP18" s="47">
        <f>J18</f>
        <v>1</v>
      </c>
      <c r="AQ18" s="48">
        <v>0</v>
      </c>
      <c r="AR18" s="48">
        <v>0</v>
      </c>
      <c r="AS18" s="47">
        <v>0.8</v>
      </c>
      <c r="AT18" s="49" t="s">
        <v>647</v>
      </c>
      <c r="AU18" s="50" t="s">
        <v>19</v>
      </c>
      <c r="AV18" s="62" t="s">
        <v>669</v>
      </c>
      <c r="AW18" s="51"/>
      <c r="AX18" s="134"/>
      <c r="AY18" s="159">
        <f>AS18</f>
        <v>0.8</v>
      </c>
      <c r="AZ18" s="135" t="str">
        <f>AU18</f>
        <v>REGULAR</v>
      </c>
    </row>
    <row r="19" spans="1:52" ht="195" x14ac:dyDescent="0.25">
      <c r="A19" s="11">
        <v>12</v>
      </c>
      <c r="B19" s="12" t="s">
        <v>26</v>
      </c>
      <c r="C19" s="13" t="s">
        <v>119</v>
      </c>
      <c r="D19" s="15" t="s">
        <v>70</v>
      </c>
      <c r="E19" s="20" t="s">
        <v>71</v>
      </c>
      <c r="F19" s="12" t="s">
        <v>138</v>
      </c>
      <c r="G19" s="58" t="s">
        <v>139</v>
      </c>
      <c r="H19" s="15" t="s">
        <v>32</v>
      </c>
      <c r="I19" s="15" t="s">
        <v>122</v>
      </c>
      <c r="J19" s="25">
        <v>0.9</v>
      </c>
      <c r="K19" s="20" t="s">
        <v>140</v>
      </c>
      <c r="L19" s="10" t="s">
        <v>35</v>
      </c>
      <c r="M19" s="15" t="s">
        <v>141</v>
      </c>
      <c r="N19" s="15" t="s">
        <v>37</v>
      </c>
      <c r="O19" s="29" t="s">
        <v>142</v>
      </c>
      <c r="P19" s="15" t="s">
        <v>105</v>
      </c>
      <c r="Q19" s="10" t="s">
        <v>39</v>
      </c>
      <c r="R19" s="35" t="s">
        <v>40</v>
      </c>
      <c r="S19" s="21" t="s">
        <v>143</v>
      </c>
      <c r="T19" s="27" t="s">
        <v>144</v>
      </c>
      <c r="U19" s="28" t="s">
        <v>43</v>
      </c>
      <c r="V19" s="18" t="s">
        <v>129</v>
      </c>
      <c r="W19" s="18" t="s">
        <v>145</v>
      </c>
      <c r="X19" s="18" t="s">
        <v>145</v>
      </c>
      <c r="Y19" s="18" t="s">
        <v>146</v>
      </c>
      <c r="Z19" s="47"/>
      <c r="AA19" s="48"/>
      <c r="AB19" s="48"/>
      <c r="AC19" s="47"/>
      <c r="AD19" s="49"/>
      <c r="AE19" s="50"/>
      <c r="AF19" s="63"/>
      <c r="AG19" s="63"/>
      <c r="AH19" s="47"/>
      <c r="AI19" s="48"/>
      <c r="AJ19" s="48"/>
      <c r="AK19" s="47"/>
      <c r="AL19" s="49"/>
      <c r="AM19" s="50"/>
      <c r="AN19" s="63"/>
      <c r="AO19" s="63"/>
      <c r="AP19" s="47">
        <v>0.56000000000000005</v>
      </c>
      <c r="AQ19" s="48">
        <f>837+4057+3010</f>
        <v>7904</v>
      </c>
      <c r="AR19" s="48">
        <v>24296</v>
      </c>
      <c r="AS19" s="47">
        <f>+AQ19/AR19</f>
        <v>0.32532104050049393</v>
      </c>
      <c r="AT19" s="49" t="s">
        <v>647</v>
      </c>
      <c r="AU19" s="50" t="s">
        <v>18</v>
      </c>
      <c r="AV19" s="62" t="s">
        <v>663</v>
      </c>
      <c r="AW19" s="51" t="s">
        <v>664</v>
      </c>
      <c r="AX19" s="134"/>
      <c r="AY19" s="159">
        <f>AS19</f>
        <v>0.32532104050049393</v>
      </c>
      <c r="AZ19" s="135" t="str">
        <f>AU19</f>
        <v>MALO</v>
      </c>
    </row>
    <row r="20" spans="1:52" ht="75" customHeight="1" x14ac:dyDescent="0.25">
      <c r="A20" s="11">
        <v>13</v>
      </c>
      <c r="B20" s="12" t="s">
        <v>26</v>
      </c>
      <c r="C20" s="13" t="s">
        <v>119</v>
      </c>
      <c r="D20" s="15" t="s">
        <v>70</v>
      </c>
      <c r="E20" s="20" t="s">
        <v>147</v>
      </c>
      <c r="F20" s="12" t="s">
        <v>148</v>
      </c>
      <c r="G20" s="59" t="s">
        <v>149</v>
      </c>
      <c r="H20" s="20" t="s">
        <v>32</v>
      </c>
      <c r="I20" s="15" t="s">
        <v>122</v>
      </c>
      <c r="J20" s="25">
        <v>1</v>
      </c>
      <c r="K20" s="20" t="s">
        <v>150</v>
      </c>
      <c r="L20" s="19" t="s">
        <v>66</v>
      </c>
      <c r="M20" s="12" t="s">
        <v>151</v>
      </c>
      <c r="N20" s="15" t="s">
        <v>37</v>
      </c>
      <c r="O20" s="20" t="s">
        <v>152</v>
      </c>
      <c r="P20" s="10" t="s">
        <v>39</v>
      </c>
      <c r="Q20" s="10" t="s">
        <v>39</v>
      </c>
      <c r="R20" s="35" t="s">
        <v>57</v>
      </c>
      <c r="S20" s="21" t="s">
        <v>127</v>
      </c>
      <c r="T20" s="27" t="s">
        <v>128</v>
      </c>
      <c r="U20" s="28" t="s">
        <v>43</v>
      </c>
      <c r="V20" s="18" t="s">
        <v>129</v>
      </c>
      <c r="W20" s="18" t="s">
        <v>153</v>
      </c>
      <c r="X20" s="18" t="s">
        <v>154</v>
      </c>
      <c r="Y20" s="18" t="s">
        <v>155</v>
      </c>
      <c r="Z20" s="47"/>
      <c r="AA20" s="48"/>
      <c r="AB20" s="48"/>
      <c r="AC20" s="47"/>
      <c r="AD20" s="49"/>
      <c r="AE20" s="50"/>
      <c r="AF20" s="63"/>
      <c r="AG20" s="63"/>
      <c r="AH20" s="47"/>
      <c r="AI20" s="48"/>
      <c r="AJ20" s="48"/>
      <c r="AK20" s="47"/>
      <c r="AL20" s="49"/>
      <c r="AM20" s="50"/>
      <c r="AN20" s="63"/>
      <c r="AO20" s="63"/>
      <c r="AP20" s="47">
        <v>1</v>
      </c>
      <c r="AQ20" s="48">
        <f>AR20-20</f>
        <v>282</v>
      </c>
      <c r="AR20" s="48">
        <v>302</v>
      </c>
      <c r="AS20" s="47">
        <f>AQ20/AR20</f>
        <v>0.93377483443708609</v>
      </c>
      <c r="AT20" s="49" t="s">
        <v>647</v>
      </c>
      <c r="AU20" s="50" t="s">
        <v>20</v>
      </c>
      <c r="AV20" s="68" t="s">
        <v>665</v>
      </c>
      <c r="AW20" s="51" t="s">
        <v>666</v>
      </c>
      <c r="AX20" s="134"/>
      <c r="AY20" s="159">
        <f>AS20</f>
        <v>0.93377483443708609</v>
      </c>
      <c r="AZ20" s="135" t="str">
        <f>AU20</f>
        <v>BUENO</v>
      </c>
    </row>
    <row r="21" spans="1:52" ht="105" x14ac:dyDescent="0.25">
      <c r="A21" s="11">
        <v>14</v>
      </c>
      <c r="B21" s="12" t="s">
        <v>26</v>
      </c>
      <c r="C21" s="13" t="s">
        <v>156</v>
      </c>
      <c r="D21" s="12" t="s">
        <v>157</v>
      </c>
      <c r="E21" s="10" t="s">
        <v>29</v>
      </c>
      <c r="F21" s="12" t="s">
        <v>158</v>
      </c>
      <c r="G21" s="12" t="s">
        <v>159</v>
      </c>
      <c r="H21" s="15" t="s">
        <v>32</v>
      </c>
      <c r="I21" s="15" t="s">
        <v>160</v>
      </c>
      <c r="J21" s="30">
        <v>1</v>
      </c>
      <c r="K21" s="15" t="s">
        <v>102</v>
      </c>
      <c r="L21" s="12" t="s">
        <v>35</v>
      </c>
      <c r="M21" s="12" t="s">
        <v>161</v>
      </c>
      <c r="N21" s="15" t="s">
        <v>37</v>
      </c>
      <c r="O21" s="12" t="s">
        <v>162</v>
      </c>
      <c r="P21" s="10" t="s">
        <v>39</v>
      </c>
      <c r="Q21" s="10" t="s">
        <v>39</v>
      </c>
      <c r="R21" s="12" t="s">
        <v>40</v>
      </c>
      <c r="S21" s="12" t="s">
        <v>163</v>
      </c>
      <c r="T21" s="12" t="s">
        <v>164</v>
      </c>
      <c r="U21" s="28" t="s">
        <v>43</v>
      </c>
      <c r="V21" s="18" t="s">
        <v>165</v>
      </c>
      <c r="W21" s="18" t="s">
        <v>166</v>
      </c>
      <c r="X21" s="18" t="s">
        <v>166</v>
      </c>
      <c r="Y21" s="18" t="s">
        <v>167</v>
      </c>
      <c r="Z21" s="47"/>
      <c r="AA21" s="48"/>
      <c r="AB21" s="48"/>
      <c r="AC21" s="47"/>
      <c r="AD21" s="49"/>
      <c r="AE21" s="50"/>
      <c r="AF21" s="63"/>
      <c r="AG21" s="63"/>
      <c r="AH21" s="47"/>
      <c r="AI21" s="48"/>
      <c r="AJ21" s="48"/>
      <c r="AK21" s="47"/>
      <c r="AL21" s="49"/>
      <c r="AM21" s="50"/>
      <c r="AN21" s="62"/>
      <c r="AO21" s="51"/>
      <c r="AP21" s="47">
        <v>1</v>
      </c>
      <c r="AQ21" s="48">
        <v>20</v>
      </c>
      <c r="AR21" s="48">
        <v>20</v>
      </c>
      <c r="AS21" s="47">
        <f>(20/20)</f>
        <v>1</v>
      </c>
      <c r="AT21" s="49"/>
      <c r="AU21" s="50" t="s">
        <v>21</v>
      </c>
      <c r="AV21" s="62" t="s">
        <v>670</v>
      </c>
      <c r="AW21" s="51"/>
      <c r="AX21" s="134"/>
      <c r="AY21" s="159">
        <f>AS21</f>
        <v>1</v>
      </c>
      <c r="AZ21" s="135" t="str">
        <f>AU21</f>
        <v>EXCELENTE</v>
      </c>
    </row>
    <row r="22" spans="1:52" ht="90" x14ac:dyDescent="0.25">
      <c r="A22" s="11">
        <v>15</v>
      </c>
      <c r="B22" s="12" t="s">
        <v>26</v>
      </c>
      <c r="C22" s="13" t="s">
        <v>156</v>
      </c>
      <c r="D22" s="12" t="s">
        <v>157</v>
      </c>
      <c r="E22" s="10" t="s">
        <v>29</v>
      </c>
      <c r="F22" s="12" t="s">
        <v>168</v>
      </c>
      <c r="G22" s="12" t="s">
        <v>169</v>
      </c>
      <c r="H22" s="15" t="s">
        <v>32</v>
      </c>
      <c r="I22" s="15" t="s">
        <v>160</v>
      </c>
      <c r="J22" s="30">
        <v>1</v>
      </c>
      <c r="K22" s="15" t="s">
        <v>102</v>
      </c>
      <c r="L22" s="12" t="s">
        <v>35</v>
      </c>
      <c r="M22" s="12" t="s">
        <v>170</v>
      </c>
      <c r="N22" s="15" t="s">
        <v>37</v>
      </c>
      <c r="O22" s="12" t="s">
        <v>171</v>
      </c>
      <c r="P22" s="10" t="s">
        <v>39</v>
      </c>
      <c r="Q22" s="10" t="s">
        <v>39</v>
      </c>
      <c r="R22" s="12" t="s">
        <v>172</v>
      </c>
      <c r="S22" s="12" t="s">
        <v>173</v>
      </c>
      <c r="T22" s="12" t="s">
        <v>174</v>
      </c>
      <c r="U22" s="28" t="s">
        <v>43</v>
      </c>
      <c r="V22" s="18" t="s">
        <v>165</v>
      </c>
      <c r="W22" s="15" t="s">
        <v>175</v>
      </c>
      <c r="X22" s="15" t="s">
        <v>175</v>
      </c>
      <c r="Y22" s="18" t="s">
        <v>167</v>
      </c>
      <c r="Z22" s="47"/>
      <c r="AA22" s="48"/>
      <c r="AB22" s="48"/>
      <c r="AC22" s="47"/>
      <c r="AD22" s="49"/>
      <c r="AE22" s="50"/>
      <c r="AF22" s="63"/>
      <c r="AG22" s="63"/>
      <c r="AH22" s="47"/>
      <c r="AI22" s="48"/>
      <c r="AJ22" s="48"/>
      <c r="AK22" s="47"/>
      <c r="AL22" s="49"/>
      <c r="AM22" s="50"/>
      <c r="AN22" s="62"/>
      <c r="AO22" s="51"/>
      <c r="AP22" s="47">
        <v>1</v>
      </c>
      <c r="AQ22" s="48">
        <v>12</v>
      </c>
      <c r="AR22" s="48">
        <v>12</v>
      </c>
      <c r="AS22" s="47">
        <f>(12/12)</f>
        <v>1</v>
      </c>
      <c r="AT22" s="49" t="s">
        <v>43</v>
      </c>
      <c r="AU22" s="50" t="s">
        <v>21</v>
      </c>
      <c r="AV22" s="62" t="s">
        <v>671</v>
      </c>
      <c r="AW22" s="51"/>
      <c r="AX22" s="134"/>
      <c r="AY22" s="159">
        <f>AS22</f>
        <v>1</v>
      </c>
      <c r="AZ22" s="135" t="str">
        <f>AU22</f>
        <v>EXCELENTE</v>
      </c>
    </row>
    <row r="23" spans="1:52" ht="75" x14ac:dyDescent="0.25">
      <c r="A23" s="11">
        <v>16</v>
      </c>
      <c r="B23" s="12" t="s">
        <v>26</v>
      </c>
      <c r="C23" s="13" t="s">
        <v>156</v>
      </c>
      <c r="D23" s="12" t="s">
        <v>157</v>
      </c>
      <c r="E23" s="10" t="s">
        <v>29</v>
      </c>
      <c r="F23" s="12" t="s">
        <v>176</v>
      </c>
      <c r="G23" s="12" t="s">
        <v>177</v>
      </c>
      <c r="H23" s="15" t="s">
        <v>32</v>
      </c>
      <c r="I23" s="15" t="s">
        <v>160</v>
      </c>
      <c r="J23" s="30">
        <v>0.95</v>
      </c>
      <c r="K23" s="15" t="s">
        <v>102</v>
      </c>
      <c r="L23" s="12" t="s">
        <v>178</v>
      </c>
      <c r="M23" s="12" t="s">
        <v>179</v>
      </c>
      <c r="N23" s="15" t="s">
        <v>37</v>
      </c>
      <c r="O23" s="12" t="s">
        <v>180</v>
      </c>
      <c r="P23" s="10" t="s">
        <v>39</v>
      </c>
      <c r="Q23" s="10" t="s">
        <v>39</v>
      </c>
      <c r="R23" s="12" t="s">
        <v>172</v>
      </c>
      <c r="S23" s="12" t="s">
        <v>181</v>
      </c>
      <c r="T23" s="12" t="s">
        <v>182</v>
      </c>
      <c r="U23" s="28" t="s">
        <v>43</v>
      </c>
      <c r="V23" s="18" t="s">
        <v>165</v>
      </c>
      <c r="W23" s="15" t="s">
        <v>183</v>
      </c>
      <c r="X23" s="15" t="s">
        <v>183</v>
      </c>
      <c r="Y23" s="18" t="s">
        <v>167</v>
      </c>
      <c r="Z23" s="47"/>
      <c r="AA23" s="48"/>
      <c r="AB23" s="48"/>
      <c r="AC23" s="47"/>
      <c r="AD23" s="49"/>
      <c r="AE23" s="50"/>
      <c r="AF23" s="63"/>
      <c r="AG23" s="63"/>
      <c r="AH23" s="47"/>
      <c r="AI23" s="48"/>
      <c r="AJ23" s="48"/>
      <c r="AK23" s="47"/>
      <c r="AL23" s="49"/>
      <c r="AM23" s="50"/>
      <c r="AN23" s="62"/>
      <c r="AO23" s="51"/>
      <c r="AP23" s="47">
        <v>0.95</v>
      </c>
      <c r="AQ23" s="48">
        <v>150</v>
      </c>
      <c r="AR23" s="48">
        <v>150</v>
      </c>
      <c r="AS23" s="47">
        <v>0.95</v>
      </c>
      <c r="AT23" s="49" t="s">
        <v>43</v>
      </c>
      <c r="AU23" s="50" t="s">
        <v>21</v>
      </c>
      <c r="AV23" s="62" t="s">
        <v>672</v>
      </c>
      <c r="AW23" s="51"/>
      <c r="AX23" s="134"/>
      <c r="AY23" s="159">
        <f>AS23</f>
        <v>0.95</v>
      </c>
      <c r="AZ23" s="135" t="str">
        <f>AU23</f>
        <v>EXCELENTE</v>
      </c>
    </row>
    <row r="24" spans="1:52" ht="75" x14ac:dyDescent="0.25">
      <c r="A24" s="11">
        <v>17</v>
      </c>
      <c r="B24" s="12" t="s">
        <v>26</v>
      </c>
      <c r="C24" s="13" t="s">
        <v>156</v>
      </c>
      <c r="D24" s="12" t="s">
        <v>157</v>
      </c>
      <c r="E24" s="10" t="s">
        <v>29</v>
      </c>
      <c r="F24" s="12" t="s">
        <v>184</v>
      </c>
      <c r="G24" s="24" t="s">
        <v>185</v>
      </c>
      <c r="H24" s="15" t="s">
        <v>186</v>
      </c>
      <c r="I24" s="15" t="s">
        <v>160</v>
      </c>
      <c r="J24" s="24">
        <v>4</v>
      </c>
      <c r="K24" s="15" t="s">
        <v>114</v>
      </c>
      <c r="L24" s="24" t="s">
        <v>178</v>
      </c>
      <c r="M24" s="12" t="s">
        <v>187</v>
      </c>
      <c r="N24" s="15" t="s">
        <v>37</v>
      </c>
      <c r="O24" s="24" t="s">
        <v>188</v>
      </c>
      <c r="P24" s="10" t="s">
        <v>39</v>
      </c>
      <c r="Q24" s="10" t="s">
        <v>39</v>
      </c>
      <c r="R24" s="24" t="s">
        <v>189</v>
      </c>
      <c r="S24" s="24" t="s">
        <v>190</v>
      </c>
      <c r="T24" s="24" t="s">
        <v>191</v>
      </c>
      <c r="U24" s="24" t="s">
        <v>192</v>
      </c>
      <c r="V24" s="18" t="s">
        <v>165</v>
      </c>
      <c r="W24" s="15" t="s">
        <v>183</v>
      </c>
      <c r="X24" s="15" t="s">
        <v>183</v>
      </c>
      <c r="Y24" s="18" t="s">
        <v>167</v>
      </c>
      <c r="Z24" s="47"/>
      <c r="AA24" s="48"/>
      <c r="AB24" s="48"/>
      <c r="AC24" s="47"/>
      <c r="AD24" s="49"/>
      <c r="AE24" s="50"/>
      <c r="AF24" s="63"/>
      <c r="AG24" s="63"/>
      <c r="AH24" s="48">
        <v>4</v>
      </c>
      <c r="AI24" s="48">
        <v>1</v>
      </c>
      <c r="AJ24" s="48">
        <v>1</v>
      </c>
      <c r="AK24" s="132">
        <v>1</v>
      </c>
      <c r="AL24" s="49" t="s">
        <v>192</v>
      </c>
      <c r="AM24" s="50" t="s">
        <v>21</v>
      </c>
      <c r="AN24" s="62" t="s">
        <v>673</v>
      </c>
      <c r="AO24" s="51"/>
      <c r="AP24" s="47"/>
      <c r="AQ24" s="48"/>
      <c r="AR24" s="48"/>
      <c r="AS24" s="47"/>
      <c r="AT24" s="49"/>
      <c r="AU24" s="50"/>
      <c r="AV24" s="62"/>
      <c r="AW24" s="51"/>
      <c r="AX24" s="138"/>
      <c r="AY24" s="134">
        <f>AK24</f>
        <v>1</v>
      </c>
      <c r="AZ24" s="135" t="str">
        <f>AM24</f>
        <v>EXCELENTE</v>
      </c>
    </row>
    <row r="25" spans="1:52" ht="75" x14ac:dyDescent="0.25">
      <c r="A25" s="11">
        <v>18</v>
      </c>
      <c r="B25" s="12" t="s">
        <v>26</v>
      </c>
      <c r="C25" s="13" t="s">
        <v>156</v>
      </c>
      <c r="D25" s="12" t="s">
        <v>157</v>
      </c>
      <c r="E25" s="10" t="s">
        <v>71</v>
      </c>
      <c r="F25" s="24" t="s">
        <v>193</v>
      </c>
      <c r="G25" s="31" t="s">
        <v>194</v>
      </c>
      <c r="H25" s="15" t="s">
        <v>32</v>
      </c>
      <c r="I25" s="15" t="s">
        <v>160</v>
      </c>
      <c r="J25" s="30">
        <v>1</v>
      </c>
      <c r="K25" s="15" t="s">
        <v>114</v>
      </c>
      <c r="L25" s="24" t="s">
        <v>178</v>
      </c>
      <c r="M25" s="24" t="s">
        <v>195</v>
      </c>
      <c r="N25" s="15" t="s">
        <v>37</v>
      </c>
      <c r="O25" s="24" t="s">
        <v>196</v>
      </c>
      <c r="P25" s="10" t="s">
        <v>39</v>
      </c>
      <c r="Q25" s="10" t="s">
        <v>39</v>
      </c>
      <c r="R25" s="24" t="s">
        <v>197</v>
      </c>
      <c r="S25" s="24" t="s">
        <v>198</v>
      </c>
      <c r="T25" s="32">
        <v>1</v>
      </c>
      <c r="U25" s="32">
        <v>1</v>
      </c>
      <c r="V25" s="18" t="s">
        <v>165</v>
      </c>
      <c r="W25" s="18" t="s">
        <v>165</v>
      </c>
      <c r="X25" s="18" t="s">
        <v>165</v>
      </c>
      <c r="Y25" s="18" t="s">
        <v>167</v>
      </c>
      <c r="Z25" s="47"/>
      <c r="AA25" s="48"/>
      <c r="AB25" s="48"/>
      <c r="AC25" s="47"/>
      <c r="AD25" s="49"/>
      <c r="AE25" s="50"/>
      <c r="AF25" s="63"/>
      <c r="AG25" s="63"/>
      <c r="AH25" s="47"/>
      <c r="AI25" s="48"/>
      <c r="AJ25" s="48"/>
      <c r="AK25" s="47"/>
      <c r="AL25" s="49"/>
      <c r="AM25" s="50"/>
      <c r="AN25" s="62"/>
      <c r="AO25" s="51"/>
      <c r="AP25" s="47">
        <v>1</v>
      </c>
      <c r="AQ25" s="48">
        <v>84</v>
      </c>
      <c r="AR25" s="48">
        <v>84</v>
      </c>
      <c r="AS25" s="47">
        <f>(84/84)</f>
        <v>1</v>
      </c>
      <c r="AT25" s="49" t="s">
        <v>43</v>
      </c>
      <c r="AU25" s="50" t="s">
        <v>21</v>
      </c>
      <c r="AV25" s="62" t="s">
        <v>674</v>
      </c>
      <c r="AW25" s="51"/>
      <c r="AX25" s="134"/>
      <c r="AY25" s="159">
        <f>AS25</f>
        <v>1</v>
      </c>
      <c r="AZ25" s="135" t="str">
        <f>AU25</f>
        <v>EXCELENTE</v>
      </c>
    </row>
    <row r="26" spans="1:52" ht="60" x14ac:dyDescent="0.25">
      <c r="A26" s="11">
        <v>19</v>
      </c>
      <c r="B26" s="33" t="s">
        <v>199</v>
      </c>
      <c r="C26" s="13" t="s">
        <v>200</v>
      </c>
      <c r="D26" s="15" t="s">
        <v>201</v>
      </c>
      <c r="E26" s="19" t="s">
        <v>29</v>
      </c>
      <c r="F26" s="34" t="s">
        <v>202</v>
      </c>
      <c r="G26" s="14" t="s">
        <v>203</v>
      </c>
      <c r="H26" s="10" t="s">
        <v>204</v>
      </c>
      <c r="I26" s="15" t="s">
        <v>205</v>
      </c>
      <c r="J26" s="26">
        <v>1</v>
      </c>
      <c r="K26" s="15" t="s">
        <v>206</v>
      </c>
      <c r="L26" s="10" t="s">
        <v>35</v>
      </c>
      <c r="M26" s="12" t="s">
        <v>207</v>
      </c>
      <c r="N26" s="10" t="s">
        <v>37</v>
      </c>
      <c r="O26" s="12" t="s">
        <v>208</v>
      </c>
      <c r="P26" s="10" t="s">
        <v>39</v>
      </c>
      <c r="Q26" s="10" t="s">
        <v>39</v>
      </c>
      <c r="R26" s="35" t="s">
        <v>209</v>
      </c>
      <c r="S26" s="21" t="s">
        <v>210</v>
      </c>
      <c r="T26" s="21" t="s">
        <v>174</v>
      </c>
      <c r="U26" s="28" t="s">
        <v>211</v>
      </c>
      <c r="V26" s="18" t="s">
        <v>200</v>
      </c>
      <c r="W26" s="18" t="s">
        <v>212</v>
      </c>
      <c r="X26" s="18" t="s">
        <v>212</v>
      </c>
      <c r="Y26" s="18" t="s">
        <v>200</v>
      </c>
      <c r="Z26" s="47">
        <v>1</v>
      </c>
      <c r="AA26" s="48">
        <v>67</v>
      </c>
      <c r="AB26" s="48">
        <v>67</v>
      </c>
      <c r="AC26" s="47">
        <f>+AA26/AB26</f>
        <v>1</v>
      </c>
      <c r="AD26" s="49"/>
      <c r="AE26" s="50" t="s">
        <v>675</v>
      </c>
      <c r="AF26" s="62" t="s">
        <v>676</v>
      </c>
      <c r="AG26" s="51" t="s">
        <v>198</v>
      </c>
      <c r="AH26" s="47">
        <v>1</v>
      </c>
      <c r="AI26" s="48">
        <v>67</v>
      </c>
      <c r="AJ26" s="48">
        <v>67</v>
      </c>
      <c r="AK26" s="47">
        <f>+AI26/AJ26</f>
        <v>1</v>
      </c>
      <c r="AL26" s="49"/>
      <c r="AM26" s="50" t="s">
        <v>675</v>
      </c>
      <c r="AN26" s="62" t="s">
        <v>677</v>
      </c>
      <c r="AO26" s="51" t="s">
        <v>198</v>
      </c>
      <c r="AP26" s="47">
        <v>1</v>
      </c>
      <c r="AQ26" s="48">
        <v>52</v>
      </c>
      <c r="AR26" s="48">
        <v>52</v>
      </c>
      <c r="AS26" s="47">
        <f>+AQ26/AR26</f>
        <v>1</v>
      </c>
      <c r="AT26" s="49"/>
      <c r="AU26" s="50" t="s">
        <v>21</v>
      </c>
      <c r="AV26" s="62" t="s">
        <v>678</v>
      </c>
      <c r="AW26" s="51" t="s">
        <v>198</v>
      </c>
      <c r="AX26" s="133">
        <f>AVERAGE(AC26,AK26,AS26)</f>
        <v>1</v>
      </c>
      <c r="AY26" s="159">
        <f>AX26</f>
        <v>1</v>
      </c>
      <c r="AZ26" s="134" t="s">
        <v>21</v>
      </c>
    </row>
    <row r="27" spans="1:52" ht="60" x14ac:dyDescent="0.25">
      <c r="A27" s="11">
        <v>20</v>
      </c>
      <c r="B27" s="33" t="s">
        <v>199</v>
      </c>
      <c r="C27" s="13" t="s">
        <v>200</v>
      </c>
      <c r="D27" s="15" t="s">
        <v>201</v>
      </c>
      <c r="E27" s="19" t="s">
        <v>29</v>
      </c>
      <c r="F27" s="34" t="s">
        <v>213</v>
      </c>
      <c r="G27" s="12" t="s">
        <v>214</v>
      </c>
      <c r="H27" s="10" t="s">
        <v>204</v>
      </c>
      <c r="I27" s="15" t="s">
        <v>205</v>
      </c>
      <c r="J27" s="26">
        <v>1</v>
      </c>
      <c r="K27" s="15" t="s">
        <v>206</v>
      </c>
      <c r="L27" s="10" t="s">
        <v>35</v>
      </c>
      <c r="M27" s="12" t="s">
        <v>215</v>
      </c>
      <c r="N27" s="10" t="s">
        <v>37</v>
      </c>
      <c r="O27" s="12" t="s">
        <v>208</v>
      </c>
      <c r="P27" s="10" t="s">
        <v>39</v>
      </c>
      <c r="Q27" s="10" t="s">
        <v>39</v>
      </c>
      <c r="R27" s="35" t="s">
        <v>209</v>
      </c>
      <c r="S27" s="21" t="s">
        <v>210</v>
      </c>
      <c r="T27" s="21" t="s">
        <v>174</v>
      </c>
      <c r="U27" s="28" t="s">
        <v>211</v>
      </c>
      <c r="V27" s="18" t="s">
        <v>200</v>
      </c>
      <c r="W27" s="18" t="s">
        <v>212</v>
      </c>
      <c r="X27" s="18" t="s">
        <v>212</v>
      </c>
      <c r="Y27" s="18" t="s">
        <v>200</v>
      </c>
      <c r="Z27" s="47">
        <v>1</v>
      </c>
      <c r="AA27" s="48">
        <v>24</v>
      </c>
      <c r="AB27" s="48">
        <v>24</v>
      </c>
      <c r="AC27" s="47">
        <f>+AA27/AB27</f>
        <v>1</v>
      </c>
      <c r="AD27" s="49"/>
      <c r="AE27" s="50" t="s">
        <v>675</v>
      </c>
      <c r="AF27" s="62" t="s">
        <v>679</v>
      </c>
      <c r="AG27" s="51" t="s">
        <v>198</v>
      </c>
      <c r="AH27" s="47">
        <v>1</v>
      </c>
      <c r="AI27" s="48">
        <v>14</v>
      </c>
      <c r="AJ27" s="48">
        <v>14</v>
      </c>
      <c r="AK27" s="47">
        <f>+AI27/AJ27</f>
        <v>1</v>
      </c>
      <c r="AL27" s="49"/>
      <c r="AM27" s="50" t="s">
        <v>675</v>
      </c>
      <c r="AN27" s="62" t="s">
        <v>680</v>
      </c>
      <c r="AO27" s="51" t="s">
        <v>198</v>
      </c>
      <c r="AP27" s="47">
        <v>1</v>
      </c>
      <c r="AQ27" s="48">
        <v>22</v>
      </c>
      <c r="AR27" s="48">
        <v>22</v>
      </c>
      <c r="AS27" s="47">
        <f>+AQ27/AR27</f>
        <v>1</v>
      </c>
      <c r="AT27" s="49"/>
      <c r="AU27" s="50" t="s">
        <v>21</v>
      </c>
      <c r="AV27" s="62" t="s">
        <v>681</v>
      </c>
      <c r="AW27" s="51" t="s">
        <v>198</v>
      </c>
      <c r="AX27" s="133">
        <f>AVERAGE(AC27,AK27,AS27)</f>
        <v>1</v>
      </c>
      <c r="AY27" s="159">
        <f>AX27</f>
        <v>1</v>
      </c>
      <c r="AZ27" s="134" t="s">
        <v>21</v>
      </c>
    </row>
    <row r="28" spans="1:52" ht="90" x14ac:dyDescent="0.25">
      <c r="A28" s="11">
        <v>21</v>
      </c>
      <c r="B28" s="33" t="s">
        <v>199</v>
      </c>
      <c r="C28" s="13" t="s">
        <v>200</v>
      </c>
      <c r="D28" s="15" t="s">
        <v>201</v>
      </c>
      <c r="E28" s="19" t="s">
        <v>29</v>
      </c>
      <c r="F28" s="34" t="s">
        <v>216</v>
      </c>
      <c r="G28" s="20" t="s">
        <v>217</v>
      </c>
      <c r="H28" s="10" t="s">
        <v>204</v>
      </c>
      <c r="I28" s="15" t="s">
        <v>205</v>
      </c>
      <c r="J28" s="25">
        <v>0.8</v>
      </c>
      <c r="K28" s="15" t="s">
        <v>206</v>
      </c>
      <c r="L28" s="10" t="s">
        <v>218</v>
      </c>
      <c r="M28" s="34" t="s">
        <v>219</v>
      </c>
      <c r="N28" s="10" t="s">
        <v>37</v>
      </c>
      <c r="O28" s="10" t="s">
        <v>220</v>
      </c>
      <c r="P28" s="10" t="s">
        <v>39</v>
      </c>
      <c r="Q28" s="10" t="s">
        <v>39</v>
      </c>
      <c r="R28" s="35" t="s">
        <v>221</v>
      </c>
      <c r="S28" s="21" t="s">
        <v>222</v>
      </c>
      <c r="T28" s="21" t="s">
        <v>223</v>
      </c>
      <c r="U28" s="28" t="s">
        <v>224</v>
      </c>
      <c r="V28" s="15" t="s">
        <v>225</v>
      </c>
      <c r="W28" s="15" t="s">
        <v>226</v>
      </c>
      <c r="X28" s="15" t="s">
        <v>226</v>
      </c>
      <c r="Y28" s="15" t="s">
        <v>226</v>
      </c>
      <c r="Z28" s="47">
        <v>0.8</v>
      </c>
      <c r="AA28" s="48">
        <v>76</v>
      </c>
      <c r="AB28" s="48">
        <v>86</v>
      </c>
      <c r="AC28" s="47">
        <f>+AA28/AB28</f>
        <v>0.88372093023255816</v>
      </c>
      <c r="AD28" s="49">
        <v>0.08</v>
      </c>
      <c r="AE28" s="50" t="s">
        <v>675</v>
      </c>
      <c r="AF28" s="62" t="s">
        <v>682</v>
      </c>
      <c r="AG28" s="51" t="s">
        <v>198</v>
      </c>
      <c r="AH28" s="47">
        <v>0.8</v>
      </c>
      <c r="AI28" s="48">
        <v>46</v>
      </c>
      <c r="AJ28" s="48">
        <v>50</v>
      </c>
      <c r="AK28" s="47">
        <f>+AI28/AJ28</f>
        <v>0.92</v>
      </c>
      <c r="AL28" s="49">
        <v>0.12</v>
      </c>
      <c r="AM28" s="50" t="s">
        <v>675</v>
      </c>
      <c r="AN28" s="62" t="s">
        <v>683</v>
      </c>
      <c r="AO28" s="51" t="s">
        <v>198</v>
      </c>
      <c r="AP28" s="47">
        <v>0.8</v>
      </c>
      <c r="AQ28" s="48">
        <v>59</v>
      </c>
      <c r="AR28" s="48">
        <v>61</v>
      </c>
      <c r="AS28" s="47">
        <f>+AQ28/AR28</f>
        <v>0.96721311475409832</v>
      </c>
      <c r="AT28" s="49">
        <v>0.17</v>
      </c>
      <c r="AU28" s="50" t="s">
        <v>21</v>
      </c>
      <c r="AV28" s="62" t="s">
        <v>684</v>
      </c>
      <c r="AW28" s="51" t="s">
        <v>198</v>
      </c>
      <c r="AX28" s="133">
        <f>AVERAGE(AC28,AK28,AS28)</f>
        <v>0.92364468166221891</v>
      </c>
      <c r="AY28" s="159">
        <f>AX28</f>
        <v>0.92364468166221891</v>
      </c>
      <c r="AZ28" s="134" t="s">
        <v>21</v>
      </c>
    </row>
    <row r="29" spans="1:52" ht="90" x14ac:dyDescent="0.25">
      <c r="A29" s="11">
        <v>22</v>
      </c>
      <c r="B29" s="33" t="s">
        <v>227</v>
      </c>
      <c r="C29" s="13" t="s">
        <v>200</v>
      </c>
      <c r="D29" s="15" t="s">
        <v>201</v>
      </c>
      <c r="E29" s="19" t="s">
        <v>29</v>
      </c>
      <c r="F29" s="34" t="s">
        <v>228</v>
      </c>
      <c r="G29" s="12" t="s">
        <v>229</v>
      </c>
      <c r="H29" s="10" t="s">
        <v>204</v>
      </c>
      <c r="I29" s="15" t="s">
        <v>205</v>
      </c>
      <c r="J29" s="26">
        <v>0.85</v>
      </c>
      <c r="K29" s="15" t="s">
        <v>230</v>
      </c>
      <c r="L29" s="10" t="s">
        <v>35</v>
      </c>
      <c r="M29" s="12" t="s">
        <v>231</v>
      </c>
      <c r="N29" s="10" t="s">
        <v>37</v>
      </c>
      <c r="O29" s="12" t="s">
        <v>232</v>
      </c>
      <c r="P29" s="10" t="s">
        <v>39</v>
      </c>
      <c r="Q29" s="10" t="s">
        <v>39</v>
      </c>
      <c r="R29" s="35" t="s">
        <v>233</v>
      </c>
      <c r="S29" s="21" t="s">
        <v>234</v>
      </c>
      <c r="T29" s="21" t="s">
        <v>235</v>
      </c>
      <c r="U29" s="28" t="s">
        <v>236</v>
      </c>
      <c r="V29" s="15" t="s">
        <v>225</v>
      </c>
      <c r="W29" s="15" t="s">
        <v>226</v>
      </c>
      <c r="X29" s="15" t="s">
        <v>226</v>
      </c>
      <c r="Y29" s="15" t="s">
        <v>226</v>
      </c>
      <c r="Z29" s="47">
        <v>0.85</v>
      </c>
      <c r="AA29" s="48">
        <v>2</v>
      </c>
      <c r="AB29" s="48">
        <v>2</v>
      </c>
      <c r="AC29" s="47">
        <f>+AA29/AB29</f>
        <v>1</v>
      </c>
      <c r="AD29" s="49"/>
      <c r="AE29" s="50" t="s">
        <v>675</v>
      </c>
      <c r="AF29" s="62" t="s">
        <v>685</v>
      </c>
      <c r="AG29" s="51" t="s">
        <v>198</v>
      </c>
      <c r="AH29" s="47">
        <v>1</v>
      </c>
      <c r="AI29" s="48">
        <v>2</v>
      </c>
      <c r="AJ29" s="48">
        <v>2</v>
      </c>
      <c r="AK29" s="47">
        <f>+AI29/AJ29</f>
        <v>1</v>
      </c>
      <c r="AL29" s="49"/>
      <c r="AM29" s="50" t="s">
        <v>675</v>
      </c>
      <c r="AN29" s="62" t="s">
        <v>686</v>
      </c>
      <c r="AO29" s="51" t="s">
        <v>198</v>
      </c>
      <c r="AP29" s="47">
        <v>1</v>
      </c>
      <c r="AQ29" s="48">
        <v>5</v>
      </c>
      <c r="AR29" s="48">
        <v>5</v>
      </c>
      <c r="AS29" s="47">
        <f>+AQ29/AR29</f>
        <v>1</v>
      </c>
      <c r="AT29" s="49"/>
      <c r="AU29" s="50" t="s">
        <v>21</v>
      </c>
      <c r="AV29" s="62" t="s">
        <v>687</v>
      </c>
      <c r="AW29" s="51" t="s">
        <v>198</v>
      </c>
      <c r="AX29" s="133">
        <f>AVERAGE(AC29,AK29,AS29)</f>
        <v>1</v>
      </c>
      <c r="AY29" s="159">
        <f>AX29</f>
        <v>1</v>
      </c>
      <c r="AZ29" s="134" t="s">
        <v>21</v>
      </c>
    </row>
    <row r="30" spans="1:52" ht="90" x14ac:dyDescent="0.25">
      <c r="A30" s="11">
        <v>23</v>
      </c>
      <c r="B30" s="33" t="s">
        <v>227</v>
      </c>
      <c r="C30" s="13" t="s">
        <v>200</v>
      </c>
      <c r="D30" s="15" t="s">
        <v>201</v>
      </c>
      <c r="E30" s="19" t="s">
        <v>29</v>
      </c>
      <c r="F30" s="34" t="s">
        <v>237</v>
      </c>
      <c r="G30" s="12" t="s">
        <v>238</v>
      </c>
      <c r="H30" s="20" t="s">
        <v>204</v>
      </c>
      <c r="I30" s="15" t="s">
        <v>205</v>
      </c>
      <c r="J30" s="26">
        <v>1</v>
      </c>
      <c r="K30" s="15" t="s">
        <v>230</v>
      </c>
      <c r="L30" s="10" t="s">
        <v>35</v>
      </c>
      <c r="M30" s="12" t="s">
        <v>239</v>
      </c>
      <c r="N30" s="10" t="s">
        <v>37</v>
      </c>
      <c r="O30" s="12" t="s">
        <v>240</v>
      </c>
      <c r="P30" s="10" t="s">
        <v>39</v>
      </c>
      <c r="Q30" s="10" t="s">
        <v>39</v>
      </c>
      <c r="R30" s="35" t="s">
        <v>209</v>
      </c>
      <c r="S30" s="21" t="s">
        <v>210</v>
      </c>
      <c r="T30" s="21" t="s">
        <v>174</v>
      </c>
      <c r="U30" s="28" t="s">
        <v>211</v>
      </c>
      <c r="V30" s="15" t="s">
        <v>200</v>
      </c>
      <c r="W30" s="15" t="s">
        <v>241</v>
      </c>
      <c r="X30" s="15" t="s">
        <v>241</v>
      </c>
      <c r="Y30" s="15" t="s">
        <v>241</v>
      </c>
      <c r="Z30" s="47">
        <v>1</v>
      </c>
      <c r="AA30" s="48">
        <v>17</v>
      </c>
      <c r="AB30" s="48">
        <v>17</v>
      </c>
      <c r="AC30" s="47">
        <f>+AA30/AB30</f>
        <v>1</v>
      </c>
      <c r="AD30" s="49"/>
      <c r="AE30" s="50" t="s">
        <v>675</v>
      </c>
      <c r="AF30" s="62" t="s">
        <v>688</v>
      </c>
      <c r="AG30" s="51" t="s">
        <v>198</v>
      </c>
      <c r="AH30" s="47">
        <v>1</v>
      </c>
      <c r="AI30" s="48">
        <v>27</v>
      </c>
      <c r="AJ30" s="48">
        <v>27</v>
      </c>
      <c r="AK30" s="47">
        <f>+AI30/AJ30</f>
        <v>1</v>
      </c>
      <c r="AL30" s="49"/>
      <c r="AM30" s="50" t="s">
        <v>675</v>
      </c>
      <c r="AN30" s="62" t="s">
        <v>689</v>
      </c>
      <c r="AO30" s="51" t="s">
        <v>198</v>
      </c>
      <c r="AP30" s="47">
        <v>1</v>
      </c>
      <c r="AQ30" s="48">
        <v>41</v>
      </c>
      <c r="AR30" s="48">
        <v>41</v>
      </c>
      <c r="AS30" s="47">
        <f>+AQ30/AR30</f>
        <v>1</v>
      </c>
      <c r="AT30" s="49"/>
      <c r="AU30" s="50" t="s">
        <v>21</v>
      </c>
      <c r="AV30" s="62" t="s">
        <v>690</v>
      </c>
      <c r="AW30" s="51" t="s">
        <v>198</v>
      </c>
      <c r="AX30" s="133">
        <f>AVERAGE(AC30,AK30,AS30)</f>
        <v>1</v>
      </c>
      <c r="AY30" s="159">
        <f>AX30</f>
        <v>1</v>
      </c>
      <c r="AZ30" s="134" t="s">
        <v>21</v>
      </c>
    </row>
    <row r="31" spans="1:52" ht="105" x14ac:dyDescent="0.25">
      <c r="A31" s="11">
        <v>24</v>
      </c>
      <c r="B31" s="33" t="s">
        <v>227</v>
      </c>
      <c r="C31" s="13" t="s">
        <v>200</v>
      </c>
      <c r="D31" s="15" t="s">
        <v>201</v>
      </c>
      <c r="E31" s="19" t="s">
        <v>29</v>
      </c>
      <c r="F31" s="34" t="s">
        <v>242</v>
      </c>
      <c r="G31" s="12" t="s">
        <v>243</v>
      </c>
      <c r="H31" s="15" t="s">
        <v>204</v>
      </c>
      <c r="I31" s="15" t="s">
        <v>205</v>
      </c>
      <c r="J31" s="26">
        <v>0.8</v>
      </c>
      <c r="K31" s="15" t="s">
        <v>230</v>
      </c>
      <c r="L31" s="10" t="s">
        <v>35</v>
      </c>
      <c r="M31" s="12" t="s">
        <v>244</v>
      </c>
      <c r="N31" s="15" t="s">
        <v>37</v>
      </c>
      <c r="O31" s="12" t="s">
        <v>245</v>
      </c>
      <c r="P31" s="10" t="s">
        <v>39</v>
      </c>
      <c r="Q31" s="10" t="s">
        <v>39</v>
      </c>
      <c r="R31" s="35" t="s">
        <v>221</v>
      </c>
      <c r="S31" s="21" t="s">
        <v>222</v>
      </c>
      <c r="T31" s="21" t="s">
        <v>223</v>
      </c>
      <c r="U31" s="28" t="s">
        <v>224</v>
      </c>
      <c r="V31" s="15" t="s">
        <v>200</v>
      </c>
      <c r="W31" s="15" t="s">
        <v>241</v>
      </c>
      <c r="X31" s="15" t="s">
        <v>241</v>
      </c>
      <c r="Y31" s="15" t="s">
        <v>241</v>
      </c>
      <c r="Z31" s="47">
        <v>0.8</v>
      </c>
      <c r="AA31" s="48">
        <v>1450</v>
      </c>
      <c r="AB31" s="48">
        <v>1611</v>
      </c>
      <c r="AC31" s="47">
        <f>+AA31/AB31</f>
        <v>0.90006207324643084</v>
      </c>
      <c r="AD31" s="49"/>
      <c r="AE31" s="50" t="s">
        <v>675</v>
      </c>
      <c r="AF31" s="62" t="s">
        <v>691</v>
      </c>
      <c r="AG31" s="51" t="s">
        <v>198</v>
      </c>
      <c r="AH31" s="47">
        <v>0.79</v>
      </c>
      <c r="AI31" s="48">
        <v>838</v>
      </c>
      <c r="AJ31" s="48">
        <v>932</v>
      </c>
      <c r="AK31" s="47">
        <f>+AI31/AJ31</f>
        <v>0.89914163090128751</v>
      </c>
      <c r="AL31" s="49"/>
      <c r="AM31" s="50" t="s">
        <v>675</v>
      </c>
      <c r="AN31" s="62" t="s">
        <v>691</v>
      </c>
      <c r="AO31" s="51" t="s">
        <v>198</v>
      </c>
      <c r="AP31" s="47">
        <v>0.79</v>
      </c>
      <c r="AQ31" s="48">
        <v>1676</v>
      </c>
      <c r="AR31" s="48">
        <v>1884</v>
      </c>
      <c r="AS31" s="47">
        <f>+AQ31/AR31</f>
        <v>0.88959660297239918</v>
      </c>
      <c r="AT31" s="49"/>
      <c r="AU31" s="50" t="s">
        <v>21</v>
      </c>
      <c r="AV31" s="62" t="s">
        <v>691</v>
      </c>
      <c r="AW31" s="51" t="s">
        <v>198</v>
      </c>
      <c r="AX31" s="133">
        <f>AVERAGE(AC31,AK31,AS31)</f>
        <v>0.8962667690400391</v>
      </c>
      <c r="AY31" s="159">
        <f>AX31</f>
        <v>0.8962667690400391</v>
      </c>
      <c r="AZ31" s="134" t="s">
        <v>21</v>
      </c>
    </row>
    <row r="32" spans="1:52" ht="75" x14ac:dyDescent="0.25">
      <c r="A32" s="11">
        <v>25</v>
      </c>
      <c r="B32" s="33" t="s">
        <v>199</v>
      </c>
      <c r="C32" s="15" t="s">
        <v>225</v>
      </c>
      <c r="D32" s="15" t="s">
        <v>201</v>
      </c>
      <c r="E32" s="19" t="s">
        <v>29</v>
      </c>
      <c r="F32" s="12" t="s">
        <v>246</v>
      </c>
      <c r="G32" s="12" t="s">
        <v>247</v>
      </c>
      <c r="H32" s="10" t="s">
        <v>52</v>
      </c>
      <c r="I32" s="15" t="s">
        <v>205</v>
      </c>
      <c r="J32" s="26">
        <v>1</v>
      </c>
      <c r="K32" s="15" t="s">
        <v>230</v>
      </c>
      <c r="L32" s="10" t="s">
        <v>35</v>
      </c>
      <c r="M32" s="12" t="s">
        <v>248</v>
      </c>
      <c r="N32" s="10" t="s">
        <v>37</v>
      </c>
      <c r="O32" s="12" t="s">
        <v>249</v>
      </c>
      <c r="P32" s="10" t="s">
        <v>74</v>
      </c>
      <c r="Q32" s="10" t="s">
        <v>74</v>
      </c>
      <c r="R32" s="35" t="s">
        <v>209</v>
      </c>
      <c r="S32" s="21" t="s">
        <v>210</v>
      </c>
      <c r="T32" s="21" t="s">
        <v>174</v>
      </c>
      <c r="U32" s="28" t="s">
        <v>211</v>
      </c>
      <c r="V32" s="15" t="s">
        <v>225</v>
      </c>
      <c r="W32" s="15" t="s">
        <v>226</v>
      </c>
      <c r="X32" s="15" t="s">
        <v>226</v>
      </c>
      <c r="Y32" s="15" t="s">
        <v>226</v>
      </c>
      <c r="Z32" s="70"/>
      <c r="AA32" s="71"/>
      <c r="AB32" s="71"/>
      <c r="AC32" s="70"/>
      <c r="AD32" s="72"/>
      <c r="AE32" s="73"/>
      <c r="AF32" s="74"/>
      <c r="AG32" s="75"/>
      <c r="AH32" s="70"/>
      <c r="AI32" s="71"/>
      <c r="AJ32" s="71"/>
      <c r="AK32" s="70"/>
      <c r="AL32" s="72"/>
      <c r="AM32" s="73"/>
      <c r="AN32" s="74"/>
      <c r="AO32" s="75"/>
      <c r="AP32" s="47" t="s">
        <v>650</v>
      </c>
      <c r="AQ32" s="47" t="s">
        <v>650</v>
      </c>
      <c r="AR32" s="47" t="s">
        <v>650</v>
      </c>
      <c r="AS32" s="47" t="s">
        <v>650</v>
      </c>
      <c r="AT32" s="47" t="s">
        <v>650</v>
      </c>
      <c r="AU32" s="47" t="s">
        <v>650</v>
      </c>
      <c r="AV32" s="47" t="s">
        <v>650</v>
      </c>
      <c r="AW32" s="75"/>
      <c r="AX32" s="134"/>
      <c r="AY32" s="137" t="str">
        <f>AS32</f>
        <v>No aplica</v>
      </c>
      <c r="AZ32" s="137" t="str">
        <f>AT32</f>
        <v>No aplica</v>
      </c>
    </row>
    <row r="33" spans="1:52" ht="90" x14ac:dyDescent="0.25">
      <c r="A33" s="11">
        <v>26</v>
      </c>
      <c r="B33" s="33" t="s">
        <v>227</v>
      </c>
      <c r="C33" s="15" t="s">
        <v>225</v>
      </c>
      <c r="D33" s="15" t="s">
        <v>201</v>
      </c>
      <c r="E33" s="19" t="s">
        <v>29</v>
      </c>
      <c r="F33" s="12" t="s">
        <v>250</v>
      </c>
      <c r="G33" s="12" t="s">
        <v>251</v>
      </c>
      <c r="H33" s="12" t="s">
        <v>52</v>
      </c>
      <c r="I33" s="15" t="s">
        <v>205</v>
      </c>
      <c r="J33" s="26">
        <v>1</v>
      </c>
      <c r="K33" s="15" t="s">
        <v>230</v>
      </c>
      <c r="L33" s="10" t="s">
        <v>35</v>
      </c>
      <c r="M33" s="12" t="s">
        <v>252</v>
      </c>
      <c r="N33" s="10" t="s">
        <v>37</v>
      </c>
      <c r="O33" s="12" t="s">
        <v>253</v>
      </c>
      <c r="P33" s="10" t="s">
        <v>74</v>
      </c>
      <c r="Q33" s="10" t="s">
        <v>74</v>
      </c>
      <c r="R33" s="35" t="s">
        <v>209</v>
      </c>
      <c r="S33" s="21" t="s">
        <v>210</v>
      </c>
      <c r="T33" s="21" t="s">
        <v>174</v>
      </c>
      <c r="U33" s="28" t="s">
        <v>211</v>
      </c>
      <c r="V33" s="15" t="s">
        <v>225</v>
      </c>
      <c r="W33" s="15" t="s">
        <v>226</v>
      </c>
      <c r="X33" s="15" t="s">
        <v>226</v>
      </c>
      <c r="Y33" s="15" t="s">
        <v>226</v>
      </c>
      <c r="Z33" s="70"/>
      <c r="AA33" s="71"/>
      <c r="AB33" s="71"/>
      <c r="AC33" s="70"/>
      <c r="AD33" s="72"/>
      <c r="AE33" s="73"/>
      <c r="AF33" s="74"/>
      <c r="AG33" s="75"/>
      <c r="AH33" s="70"/>
      <c r="AI33" s="71"/>
      <c r="AJ33" s="71"/>
      <c r="AK33" s="70"/>
      <c r="AL33" s="72"/>
      <c r="AM33" s="73"/>
      <c r="AN33" s="74"/>
      <c r="AO33" s="75"/>
      <c r="AP33" s="47" t="s">
        <v>650</v>
      </c>
      <c r="AQ33" s="47" t="s">
        <v>650</v>
      </c>
      <c r="AR33" s="47" t="s">
        <v>650</v>
      </c>
      <c r="AS33" s="47" t="s">
        <v>650</v>
      </c>
      <c r="AT33" s="47" t="s">
        <v>650</v>
      </c>
      <c r="AU33" s="47" t="s">
        <v>650</v>
      </c>
      <c r="AV33" s="47" t="s">
        <v>650</v>
      </c>
      <c r="AW33" s="75"/>
      <c r="AX33" s="134"/>
      <c r="AY33" s="137" t="str">
        <f>AS33</f>
        <v>No aplica</v>
      </c>
      <c r="AZ33" s="137" t="str">
        <f>AT33</f>
        <v>No aplica</v>
      </c>
    </row>
    <row r="34" spans="1:52" ht="90" x14ac:dyDescent="0.25">
      <c r="A34" s="11">
        <v>27</v>
      </c>
      <c r="B34" s="33" t="s">
        <v>199</v>
      </c>
      <c r="C34" s="13" t="s">
        <v>200</v>
      </c>
      <c r="D34" s="15" t="s">
        <v>201</v>
      </c>
      <c r="E34" s="19" t="s">
        <v>29</v>
      </c>
      <c r="F34" s="12" t="s">
        <v>254</v>
      </c>
      <c r="G34" s="12" t="s">
        <v>255</v>
      </c>
      <c r="H34" s="15" t="s">
        <v>204</v>
      </c>
      <c r="I34" s="15" t="s">
        <v>205</v>
      </c>
      <c r="J34" s="26">
        <v>1</v>
      </c>
      <c r="K34" s="15" t="s">
        <v>230</v>
      </c>
      <c r="L34" s="10" t="s">
        <v>35</v>
      </c>
      <c r="M34" s="12" t="s">
        <v>256</v>
      </c>
      <c r="N34" s="10" t="s">
        <v>37</v>
      </c>
      <c r="O34" s="20" t="s">
        <v>257</v>
      </c>
      <c r="P34" s="10" t="s">
        <v>39</v>
      </c>
      <c r="Q34" s="10" t="s">
        <v>39</v>
      </c>
      <c r="R34" s="35" t="s">
        <v>209</v>
      </c>
      <c r="S34" s="21" t="s">
        <v>210</v>
      </c>
      <c r="T34" s="21" t="s">
        <v>174</v>
      </c>
      <c r="U34" s="28" t="s">
        <v>211</v>
      </c>
      <c r="V34" s="15" t="s">
        <v>225</v>
      </c>
      <c r="W34" s="15" t="s">
        <v>226</v>
      </c>
      <c r="X34" s="15" t="s">
        <v>226</v>
      </c>
      <c r="Y34" s="15" t="s">
        <v>226</v>
      </c>
      <c r="Z34" s="47">
        <v>1</v>
      </c>
      <c r="AA34" s="48">
        <v>33</v>
      </c>
      <c r="AB34" s="48">
        <v>33</v>
      </c>
      <c r="AC34" s="47">
        <f>AA34/AB34</f>
        <v>1</v>
      </c>
      <c r="AD34" s="49"/>
      <c r="AE34" s="50" t="s">
        <v>675</v>
      </c>
      <c r="AF34" s="62" t="s">
        <v>692</v>
      </c>
      <c r="AG34" s="51" t="s">
        <v>198</v>
      </c>
      <c r="AH34" s="47">
        <v>1</v>
      </c>
      <c r="AI34" s="48">
        <v>39</v>
      </c>
      <c r="AJ34" s="48">
        <v>39</v>
      </c>
      <c r="AK34" s="47">
        <f>+AI34/AJ34</f>
        <v>1</v>
      </c>
      <c r="AL34" s="49"/>
      <c r="AM34" s="50" t="s">
        <v>675</v>
      </c>
      <c r="AN34" s="62" t="s">
        <v>693</v>
      </c>
      <c r="AO34" s="51" t="s">
        <v>198</v>
      </c>
      <c r="AP34" s="47">
        <v>1</v>
      </c>
      <c r="AQ34" s="48">
        <v>36</v>
      </c>
      <c r="AR34" s="48">
        <v>36</v>
      </c>
      <c r="AS34" s="47">
        <f>+AQ34/AR34</f>
        <v>1</v>
      </c>
      <c r="AT34" s="49"/>
      <c r="AU34" s="50" t="s">
        <v>21</v>
      </c>
      <c r="AV34" s="62" t="s">
        <v>693</v>
      </c>
      <c r="AW34" s="51" t="s">
        <v>198</v>
      </c>
      <c r="AX34" s="133">
        <f>AVERAGE(AC34,AK34,AS34)</f>
        <v>1</v>
      </c>
      <c r="AY34" s="159">
        <f>AX34</f>
        <v>1</v>
      </c>
      <c r="AZ34" s="134" t="s">
        <v>21</v>
      </c>
    </row>
    <row r="35" spans="1:52" ht="63.75" customHeight="1" x14ac:dyDescent="0.25">
      <c r="A35" s="11">
        <v>28</v>
      </c>
      <c r="B35" s="12" t="s">
        <v>26</v>
      </c>
      <c r="C35" s="13" t="s">
        <v>258</v>
      </c>
      <c r="D35" s="15" t="s">
        <v>259</v>
      </c>
      <c r="E35" s="10" t="s">
        <v>29</v>
      </c>
      <c r="F35" s="20" t="s">
        <v>260</v>
      </c>
      <c r="G35" s="18" t="s">
        <v>261</v>
      </c>
      <c r="H35" s="22" t="s">
        <v>32</v>
      </c>
      <c r="I35" s="18" t="s">
        <v>262</v>
      </c>
      <c r="J35" s="26">
        <v>1</v>
      </c>
      <c r="K35" s="18" t="s">
        <v>263</v>
      </c>
      <c r="L35" s="22" t="s">
        <v>35</v>
      </c>
      <c r="M35" s="18" t="s">
        <v>264</v>
      </c>
      <c r="N35" s="22" t="s">
        <v>37</v>
      </c>
      <c r="O35" s="18" t="s">
        <v>265</v>
      </c>
      <c r="P35" s="22" t="s">
        <v>39</v>
      </c>
      <c r="Q35" s="22" t="s">
        <v>266</v>
      </c>
      <c r="R35" s="35" t="s">
        <v>267</v>
      </c>
      <c r="S35" s="21" t="s">
        <v>268</v>
      </c>
      <c r="T35" s="21" t="s">
        <v>269</v>
      </c>
      <c r="U35" s="21" t="s">
        <v>270</v>
      </c>
      <c r="V35" s="18" t="s">
        <v>271</v>
      </c>
      <c r="W35" s="15" t="s">
        <v>272</v>
      </c>
      <c r="X35" s="18" t="s">
        <v>273</v>
      </c>
      <c r="Y35" s="18" t="s">
        <v>274</v>
      </c>
      <c r="Z35" s="47"/>
      <c r="AA35" s="48"/>
      <c r="AB35" s="48"/>
      <c r="AC35" s="47"/>
      <c r="AD35" s="49"/>
      <c r="AE35" s="50"/>
      <c r="AF35" s="62"/>
      <c r="AG35" s="51"/>
      <c r="AH35" s="47"/>
      <c r="AI35" s="48"/>
      <c r="AJ35" s="48"/>
      <c r="AK35" s="47"/>
      <c r="AL35" s="49"/>
      <c r="AM35" s="50"/>
      <c r="AN35" s="62"/>
      <c r="AO35" s="51"/>
      <c r="AP35" s="47">
        <v>1</v>
      </c>
      <c r="AQ35" s="48">
        <v>1</v>
      </c>
      <c r="AR35" s="48">
        <v>3</v>
      </c>
      <c r="AS35" s="47">
        <f>AQ35/AR35</f>
        <v>0.33333333333333331</v>
      </c>
      <c r="AT35" s="49" t="s">
        <v>647</v>
      </c>
      <c r="AU35" s="50" t="s">
        <v>18</v>
      </c>
      <c r="AV35" s="62" t="s">
        <v>694</v>
      </c>
      <c r="AW35" s="51" t="s">
        <v>695</v>
      </c>
      <c r="AX35" s="134"/>
      <c r="AY35" s="159">
        <f>AS35</f>
        <v>0.33333333333333331</v>
      </c>
      <c r="AZ35" s="135" t="str">
        <f>AU35</f>
        <v>MALO</v>
      </c>
    </row>
    <row r="36" spans="1:52" ht="63.75" customHeight="1" x14ac:dyDescent="0.25">
      <c r="A36" s="11">
        <v>29</v>
      </c>
      <c r="B36" s="15" t="s">
        <v>275</v>
      </c>
      <c r="C36" s="13" t="s">
        <v>258</v>
      </c>
      <c r="D36" s="15" t="s">
        <v>259</v>
      </c>
      <c r="E36" s="10" t="s">
        <v>29</v>
      </c>
      <c r="F36" s="20" t="s">
        <v>276</v>
      </c>
      <c r="G36" s="18" t="s">
        <v>277</v>
      </c>
      <c r="H36" s="22" t="s">
        <v>39</v>
      </c>
      <c r="I36" s="18" t="s">
        <v>278</v>
      </c>
      <c r="J36" s="26">
        <v>0.65</v>
      </c>
      <c r="K36" s="18" t="s">
        <v>279</v>
      </c>
      <c r="L36" s="18" t="s">
        <v>66</v>
      </c>
      <c r="M36" s="18" t="s">
        <v>280</v>
      </c>
      <c r="N36" s="22" t="s">
        <v>37</v>
      </c>
      <c r="O36" s="18" t="s">
        <v>281</v>
      </c>
      <c r="P36" s="22" t="s">
        <v>282</v>
      </c>
      <c r="Q36" s="22" t="s">
        <v>39</v>
      </c>
      <c r="R36" s="35" t="s">
        <v>283</v>
      </c>
      <c r="S36" s="21" t="s">
        <v>284</v>
      </c>
      <c r="T36" s="21" t="s">
        <v>285</v>
      </c>
      <c r="U36" s="21" t="s">
        <v>286</v>
      </c>
      <c r="V36" s="18" t="s">
        <v>287</v>
      </c>
      <c r="W36" s="18" t="s">
        <v>288</v>
      </c>
      <c r="X36" s="18" t="s">
        <v>273</v>
      </c>
      <c r="Y36" s="18" t="s">
        <v>274</v>
      </c>
      <c r="Z36" s="47">
        <v>0.65</v>
      </c>
      <c r="AA36" s="48">
        <v>547</v>
      </c>
      <c r="AB36" s="48">
        <v>608</v>
      </c>
      <c r="AC36" s="47">
        <f>AA36/AB36</f>
        <v>0.89967105263157898</v>
      </c>
      <c r="AD36" s="76" t="s">
        <v>651</v>
      </c>
      <c r="AE36" s="50" t="s">
        <v>21</v>
      </c>
      <c r="AF36" s="62" t="s">
        <v>696</v>
      </c>
      <c r="AG36" s="51"/>
      <c r="AH36" s="47">
        <v>0.65</v>
      </c>
      <c r="AI36" s="48">
        <v>560</v>
      </c>
      <c r="AJ36" s="48">
        <v>608</v>
      </c>
      <c r="AK36" s="47">
        <f>AI36/AJ36</f>
        <v>0.92105263157894735</v>
      </c>
      <c r="AL36" s="76" t="s">
        <v>651</v>
      </c>
      <c r="AM36" s="50" t="s">
        <v>21</v>
      </c>
      <c r="AN36" s="62" t="s">
        <v>697</v>
      </c>
      <c r="AO36" s="51"/>
      <c r="AP36" s="47">
        <v>0.65</v>
      </c>
      <c r="AQ36" s="48">
        <v>585</v>
      </c>
      <c r="AR36" s="48">
        <v>608</v>
      </c>
      <c r="AS36" s="47">
        <f>AQ36/AR36</f>
        <v>0.96217105263157898</v>
      </c>
      <c r="AT36" s="76" t="s">
        <v>651</v>
      </c>
      <c r="AU36" s="50" t="s">
        <v>21</v>
      </c>
      <c r="AV36" s="62" t="s">
        <v>698</v>
      </c>
      <c r="AW36" s="51"/>
      <c r="AX36" s="133">
        <f>AVERAGE(AC36,AK36,AS36)</f>
        <v>0.92763157894736847</v>
      </c>
      <c r="AY36" s="159">
        <f>AX36</f>
        <v>0.92763157894736847</v>
      </c>
      <c r="AZ36" s="134" t="s">
        <v>21</v>
      </c>
    </row>
    <row r="37" spans="1:52" ht="63.75" customHeight="1" x14ac:dyDescent="0.25">
      <c r="A37" s="11">
        <v>30</v>
      </c>
      <c r="B37" s="15" t="s">
        <v>275</v>
      </c>
      <c r="C37" s="13" t="s">
        <v>258</v>
      </c>
      <c r="D37" s="15" t="s">
        <v>259</v>
      </c>
      <c r="E37" s="10" t="s">
        <v>71</v>
      </c>
      <c r="F37" s="20" t="s">
        <v>289</v>
      </c>
      <c r="G37" s="18" t="s">
        <v>290</v>
      </c>
      <c r="H37" s="22" t="s">
        <v>39</v>
      </c>
      <c r="I37" s="18" t="s">
        <v>278</v>
      </c>
      <c r="J37" s="157">
        <v>0.35416666666666669</v>
      </c>
      <c r="K37" s="18" t="s">
        <v>292</v>
      </c>
      <c r="L37" s="18" t="s">
        <v>66</v>
      </c>
      <c r="M37" s="18" t="s">
        <v>293</v>
      </c>
      <c r="N37" s="22" t="s">
        <v>294</v>
      </c>
      <c r="O37" s="18" t="s">
        <v>295</v>
      </c>
      <c r="P37" s="22" t="s">
        <v>296</v>
      </c>
      <c r="Q37" s="22" t="s">
        <v>39</v>
      </c>
      <c r="R37" s="35" t="s">
        <v>297</v>
      </c>
      <c r="S37" s="21" t="s">
        <v>298</v>
      </c>
      <c r="T37" s="21" t="s">
        <v>299</v>
      </c>
      <c r="U37" s="28" t="s">
        <v>300</v>
      </c>
      <c r="V37" s="18" t="s">
        <v>301</v>
      </c>
      <c r="W37" s="18" t="s">
        <v>302</v>
      </c>
      <c r="X37" s="18" t="s">
        <v>273</v>
      </c>
      <c r="Y37" s="18" t="s">
        <v>274</v>
      </c>
      <c r="Z37" s="47" t="s">
        <v>291</v>
      </c>
      <c r="AA37" s="48" t="s">
        <v>699</v>
      </c>
      <c r="AB37" s="48" t="s">
        <v>699</v>
      </c>
      <c r="AC37" s="76">
        <v>0.37222222222222223</v>
      </c>
      <c r="AD37" s="76" t="s">
        <v>651</v>
      </c>
      <c r="AE37" s="50" t="s">
        <v>19</v>
      </c>
      <c r="AF37" s="62" t="s">
        <v>700</v>
      </c>
      <c r="AG37" s="51" t="s">
        <v>701</v>
      </c>
      <c r="AH37" s="47" t="s">
        <v>291</v>
      </c>
      <c r="AI37" s="48" t="s">
        <v>699</v>
      </c>
      <c r="AJ37" s="48" t="s">
        <v>699</v>
      </c>
      <c r="AK37" s="76">
        <v>0.41666666666666669</v>
      </c>
      <c r="AL37" s="76" t="s">
        <v>651</v>
      </c>
      <c r="AM37" s="50" t="s">
        <v>18</v>
      </c>
      <c r="AN37" s="62" t="s">
        <v>702</v>
      </c>
      <c r="AO37" s="51" t="s">
        <v>703</v>
      </c>
      <c r="AP37" s="47" t="s">
        <v>291</v>
      </c>
      <c r="AQ37" s="48" t="s">
        <v>699</v>
      </c>
      <c r="AR37" s="48" t="s">
        <v>699</v>
      </c>
      <c r="AS37" s="76">
        <v>0.40902777777777777</v>
      </c>
      <c r="AT37" s="76" t="s">
        <v>651</v>
      </c>
      <c r="AU37" s="50" t="s">
        <v>18</v>
      </c>
      <c r="AV37" s="62" t="s">
        <v>704</v>
      </c>
      <c r="AW37" s="51" t="s">
        <v>705</v>
      </c>
      <c r="AX37" s="140">
        <f>AVERAGE(AC37,AK37,AS37)</f>
        <v>0.39930555555555558</v>
      </c>
      <c r="AY37" s="140">
        <f>AX37</f>
        <v>0.39930555555555558</v>
      </c>
      <c r="AZ37" s="134" t="s">
        <v>18</v>
      </c>
    </row>
    <row r="38" spans="1:52" ht="135" customHeight="1" x14ac:dyDescent="0.25">
      <c r="A38" s="11">
        <v>31</v>
      </c>
      <c r="B38" s="15" t="s">
        <v>275</v>
      </c>
      <c r="C38" s="13" t="s">
        <v>258</v>
      </c>
      <c r="D38" s="15" t="s">
        <v>259</v>
      </c>
      <c r="E38" s="10" t="s">
        <v>29</v>
      </c>
      <c r="F38" s="20" t="s">
        <v>303</v>
      </c>
      <c r="G38" s="18" t="s">
        <v>304</v>
      </c>
      <c r="H38" s="22" t="s">
        <v>39</v>
      </c>
      <c r="I38" s="18" t="s">
        <v>278</v>
      </c>
      <c r="J38" s="26">
        <v>1</v>
      </c>
      <c r="K38" s="18" t="s">
        <v>305</v>
      </c>
      <c r="L38" s="18" t="s">
        <v>35</v>
      </c>
      <c r="M38" s="18" t="s">
        <v>306</v>
      </c>
      <c r="N38" s="18" t="s">
        <v>37</v>
      </c>
      <c r="O38" s="18" t="s">
        <v>295</v>
      </c>
      <c r="P38" s="22" t="s">
        <v>296</v>
      </c>
      <c r="Q38" s="22" t="s">
        <v>39</v>
      </c>
      <c r="R38" s="35" t="s">
        <v>307</v>
      </c>
      <c r="S38" s="21" t="s">
        <v>308</v>
      </c>
      <c r="T38" s="21" t="s">
        <v>309</v>
      </c>
      <c r="U38" s="21" t="s">
        <v>270</v>
      </c>
      <c r="V38" s="18" t="s">
        <v>301</v>
      </c>
      <c r="W38" s="18" t="s">
        <v>302</v>
      </c>
      <c r="X38" s="18" t="s">
        <v>273</v>
      </c>
      <c r="Y38" s="18" t="s">
        <v>274</v>
      </c>
      <c r="Z38" s="47">
        <v>1</v>
      </c>
      <c r="AA38" s="48">
        <v>2735</v>
      </c>
      <c r="AB38" s="48">
        <v>2735</v>
      </c>
      <c r="AC38" s="47">
        <f>AA38/AB38</f>
        <v>1</v>
      </c>
      <c r="AD38" s="49" t="s">
        <v>660</v>
      </c>
      <c r="AE38" s="50" t="s">
        <v>21</v>
      </c>
      <c r="AF38" s="62" t="s">
        <v>706</v>
      </c>
      <c r="AG38" s="51"/>
      <c r="AH38" s="47">
        <v>1</v>
      </c>
      <c r="AI38" s="48">
        <v>3342</v>
      </c>
      <c r="AJ38" s="48">
        <v>3342</v>
      </c>
      <c r="AK38" s="47">
        <f>AI38/AJ38</f>
        <v>1</v>
      </c>
      <c r="AL38" s="49" t="s">
        <v>660</v>
      </c>
      <c r="AM38" s="50" t="s">
        <v>21</v>
      </c>
      <c r="AN38" s="62" t="s">
        <v>707</v>
      </c>
      <c r="AO38" s="51"/>
      <c r="AP38" s="47">
        <v>1</v>
      </c>
      <c r="AQ38" s="48">
        <v>3470</v>
      </c>
      <c r="AR38" s="48">
        <v>3470</v>
      </c>
      <c r="AS38" s="47">
        <f>AQ38/AR38</f>
        <v>1</v>
      </c>
      <c r="AT38" s="49" t="s">
        <v>660</v>
      </c>
      <c r="AU38" s="50" t="s">
        <v>21</v>
      </c>
      <c r="AV38" s="62" t="s">
        <v>708</v>
      </c>
      <c r="AW38" s="51"/>
      <c r="AX38" s="133">
        <f>AVERAGE(AC38,AK38,AS38)</f>
        <v>1</v>
      </c>
      <c r="AY38" s="159">
        <f>AX38</f>
        <v>1</v>
      </c>
      <c r="AZ38" s="134" t="s">
        <v>21</v>
      </c>
    </row>
    <row r="39" spans="1:52" ht="75" x14ac:dyDescent="0.25">
      <c r="A39" s="11">
        <v>32</v>
      </c>
      <c r="B39" s="12" t="s">
        <v>26</v>
      </c>
      <c r="C39" s="13" t="s">
        <v>310</v>
      </c>
      <c r="D39" s="15" t="s">
        <v>311</v>
      </c>
      <c r="E39" s="10" t="s">
        <v>71</v>
      </c>
      <c r="F39" s="20" t="s">
        <v>312</v>
      </c>
      <c r="G39" s="15" t="s">
        <v>313</v>
      </c>
      <c r="H39" s="15" t="s">
        <v>74</v>
      </c>
      <c r="I39" s="15" t="s">
        <v>33</v>
      </c>
      <c r="J39" s="25">
        <v>1</v>
      </c>
      <c r="K39" s="15" t="s">
        <v>314</v>
      </c>
      <c r="L39" s="10" t="s">
        <v>35</v>
      </c>
      <c r="M39" s="15" t="s">
        <v>315</v>
      </c>
      <c r="N39" s="15" t="s">
        <v>37</v>
      </c>
      <c r="O39" s="20" t="s">
        <v>316</v>
      </c>
      <c r="P39" s="19" t="s">
        <v>32</v>
      </c>
      <c r="Q39" s="19" t="s">
        <v>32</v>
      </c>
      <c r="R39" s="35" t="s">
        <v>317</v>
      </c>
      <c r="S39" s="35" t="s">
        <v>318</v>
      </c>
      <c r="T39" s="35" t="s">
        <v>319</v>
      </c>
      <c r="U39" s="36" t="s">
        <v>320</v>
      </c>
      <c r="V39" s="20" t="s">
        <v>321</v>
      </c>
      <c r="W39" s="18" t="s">
        <v>322</v>
      </c>
      <c r="X39" s="18" t="s">
        <v>323</v>
      </c>
      <c r="Y39" s="20" t="s">
        <v>324</v>
      </c>
      <c r="Z39" s="47"/>
      <c r="AA39" s="48"/>
      <c r="AB39" s="48"/>
      <c r="AC39" s="47"/>
      <c r="AD39" s="49"/>
      <c r="AE39" s="50"/>
      <c r="AF39" s="63"/>
      <c r="AG39" s="63"/>
      <c r="AH39" s="47"/>
      <c r="AI39" s="48"/>
      <c r="AJ39" s="48"/>
      <c r="AK39" s="47"/>
      <c r="AL39" s="49"/>
      <c r="AM39" s="50"/>
      <c r="AN39" s="63"/>
      <c r="AO39" s="63"/>
      <c r="AP39" s="47" t="s">
        <v>650</v>
      </c>
      <c r="AQ39" s="47" t="s">
        <v>650</v>
      </c>
      <c r="AR39" s="47" t="s">
        <v>650</v>
      </c>
      <c r="AS39" s="47" t="s">
        <v>650</v>
      </c>
      <c r="AT39" s="47" t="s">
        <v>650</v>
      </c>
      <c r="AU39" s="47" t="s">
        <v>650</v>
      </c>
      <c r="AV39" s="47" t="s">
        <v>650</v>
      </c>
      <c r="AW39" s="51"/>
      <c r="AX39" s="134"/>
      <c r="AY39" s="137" t="str">
        <f>AS39</f>
        <v>No aplica</v>
      </c>
      <c r="AZ39" s="137" t="str">
        <f>AT39</f>
        <v>No aplica</v>
      </c>
    </row>
    <row r="40" spans="1:52" ht="102" x14ac:dyDescent="0.25">
      <c r="A40" s="11">
        <v>33</v>
      </c>
      <c r="B40" s="12" t="s">
        <v>26</v>
      </c>
      <c r="C40" s="15" t="s">
        <v>325</v>
      </c>
      <c r="D40" s="15" t="s">
        <v>311</v>
      </c>
      <c r="E40" s="10" t="s">
        <v>29</v>
      </c>
      <c r="F40" s="53" t="s">
        <v>635</v>
      </c>
      <c r="G40" s="15" t="s">
        <v>326</v>
      </c>
      <c r="H40" s="10" t="s">
        <v>32</v>
      </c>
      <c r="I40" s="15" t="s">
        <v>33</v>
      </c>
      <c r="J40" s="57">
        <v>13</v>
      </c>
      <c r="K40" s="20" t="s">
        <v>327</v>
      </c>
      <c r="L40" s="10" t="s">
        <v>35</v>
      </c>
      <c r="M40" s="12" t="s">
        <v>636</v>
      </c>
      <c r="N40" s="15" t="s">
        <v>637</v>
      </c>
      <c r="O40" s="15" t="s">
        <v>328</v>
      </c>
      <c r="P40" s="10" t="s">
        <v>39</v>
      </c>
      <c r="Q40" s="10" t="s">
        <v>39</v>
      </c>
      <c r="R40" s="35" t="s">
        <v>638</v>
      </c>
      <c r="S40" s="35" t="s">
        <v>639</v>
      </c>
      <c r="T40" s="35" t="s">
        <v>640</v>
      </c>
      <c r="U40" s="24" t="s">
        <v>641</v>
      </c>
      <c r="V40" s="15" t="s">
        <v>330</v>
      </c>
      <c r="W40" s="18" t="s">
        <v>331</v>
      </c>
      <c r="X40" s="18" t="s">
        <v>332</v>
      </c>
      <c r="Y40" s="18" t="s">
        <v>333</v>
      </c>
      <c r="Z40" s="47"/>
      <c r="AA40" s="48"/>
      <c r="AB40" s="48"/>
      <c r="AC40" s="47"/>
      <c r="AD40" s="49"/>
      <c r="AE40" s="50"/>
      <c r="AF40" s="63"/>
      <c r="AG40" s="63"/>
      <c r="AH40" s="47"/>
      <c r="AI40" s="48"/>
      <c r="AJ40" s="48"/>
      <c r="AK40" s="47"/>
      <c r="AL40" s="49"/>
      <c r="AM40" s="50"/>
      <c r="AN40" s="63"/>
      <c r="AO40" s="63"/>
      <c r="AP40" s="77">
        <v>13</v>
      </c>
      <c r="AQ40" s="78">
        <v>221</v>
      </c>
      <c r="AR40" s="78">
        <v>17</v>
      </c>
      <c r="AS40" s="78">
        <f>+AQ40/AR40</f>
        <v>13</v>
      </c>
      <c r="AT40" s="79" t="s">
        <v>709</v>
      </c>
      <c r="AU40" s="80" t="s">
        <v>21</v>
      </c>
      <c r="AV40" s="81" t="s">
        <v>710</v>
      </c>
      <c r="AW40" s="82" t="s">
        <v>711</v>
      </c>
      <c r="AX40" s="134"/>
      <c r="AY40" s="158">
        <f>AS40</f>
        <v>13</v>
      </c>
      <c r="AZ40" s="135" t="str">
        <f>AU40</f>
        <v>EXCELENTE</v>
      </c>
    </row>
    <row r="41" spans="1:52" ht="75" x14ac:dyDescent="0.25">
      <c r="A41" s="11">
        <v>34</v>
      </c>
      <c r="B41" s="12" t="s">
        <v>26</v>
      </c>
      <c r="C41" s="15" t="s">
        <v>325</v>
      </c>
      <c r="D41" s="15" t="s">
        <v>311</v>
      </c>
      <c r="E41" s="10" t="s">
        <v>29</v>
      </c>
      <c r="F41" s="53" t="s">
        <v>341</v>
      </c>
      <c r="G41" s="15" t="s">
        <v>342</v>
      </c>
      <c r="H41" s="10" t="s">
        <v>32</v>
      </c>
      <c r="I41" s="15" t="s">
        <v>33</v>
      </c>
      <c r="J41" s="162">
        <v>10</v>
      </c>
      <c r="K41" s="15" t="s">
        <v>343</v>
      </c>
      <c r="L41" s="15" t="s">
        <v>66</v>
      </c>
      <c r="M41" s="12" t="s">
        <v>642</v>
      </c>
      <c r="N41" s="15" t="s">
        <v>637</v>
      </c>
      <c r="O41" s="20" t="s">
        <v>344</v>
      </c>
      <c r="P41" s="15" t="s">
        <v>39</v>
      </c>
      <c r="Q41" s="15" t="s">
        <v>39</v>
      </c>
      <c r="R41" s="35" t="s">
        <v>643</v>
      </c>
      <c r="S41" s="35" t="s">
        <v>644</v>
      </c>
      <c r="T41" s="35" t="s">
        <v>645</v>
      </c>
      <c r="U41" s="24" t="s">
        <v>646</v>
      </c>
      <c r="V41" s="15" t="s">
        <v>330</v>
      </c>
      <c r="W41" s="18" t="s">
        <v>331</v>
      </c>
      <c r="X41" s="18" t="s">
        <v>332</v>
      </c>
      <c r="Y41" s="18" t="s">
        <v>333</v>
      </c>
      <c r="Z41" s="47"/>
      <c r="AA41" s="48"/>
      <c r="AB41" s="48"/>
      <c r="AC41" s="47"/>
      <c r="AD41" s="49"/>
      <c r="AE41" s="50"/>
      <c r="AF41" s="63"/>
      <c r="AG41" s="63"/>
      <c r="AH41" s="47"/>
      <c r="AI41" s="48"/>
      <c r="AJ41" s="48"/>
      <c r="AK41" s="47"/>
      <c r="AL41" s="49"/>
      <c r="AM41" s="50"/>
      <c r="AN41" s="63"/>
      <c r="AO41" s="63"/>
      <c r="AP41" s="83">
        <v>10</v>
      </c>
      <c r="AQ41" s="78">
        <v>25</v>
      </c>
      <c r="AR41" s="78">
        <v>15</v>
      </c>
      <c r="AS41" s="78">
        <f>AQ41/AR41</f>
        <v>1.6666666666666667</v>
      </c>
      <c r="AT41" s="84" t="s">
        <v>646</v>
      </c>
      <c r="AU41" s="80" t="s">
        <v>21</v>
      </c>
      <c r="AV41" s="85" t="s">
        <v>712</v>
      </c>
      <c r="AW41" s="82" t="s">
        <v>713</v>
      </c>
      <c r="AX41" s="134"/>
      <c r="AY41" s="138">
        <f>AS41</f>
        <v>1.6666666666666667</v>
      </c>
      <c r="AZ41" s="135" t="str">
        <f>AU41</f>
        <v>EXCELENTE</v>
      </c>
    </row>
    <row r="42" spans="1:52" ht="105" customHeight="1" x14ac:dyDescent="0.25">
      <c r="A42" s="11">
        <v>35</v>
      </c>
      <c r="B42" s="12" t="s">
        <v>26</v>
      </c>
      <c r="C42" s="13" t="s">
        <v>345</v>
      </c>
      <c r="D42" s="15" t="s">
        <v>311</v>
      </c>
      <c r="E42" s="10" t="s">
        <v>29</v>
      </c>
      <c r="F42" s="55" t="s">
        <v>346</v>
      </c>
      <c r="G42" s="15" t="s">
        <v>347</v>
      </c>
      <c r="H42" s="10" t="s">
        <v>32</v>
      </c>
      <c r="I42" s="15" t="s">
        <v>348</v>
      </c>
      <c r="J42" s="25">
        <v>0.9</v>
      </c>
      <c r="K42" s="15" t="s">
        <v>349</v>
      </c>
      <c r="L42" s="10" t="s">
        <v>66</v>
      </c>
      <c r="M42" s="15" t="s">
        <v>350</v>
      </c>
      <c r="N42" s="15" t="s">
        <v>37</v>
      </c>
      <c r="O42" s="15" t="s">
        <v>351</v>
      </c>
      <c r="P42" s="10" t="s">
        <v>90</v>
      </c>
      <c r="Q42" s="10" t="s">
        <v>266</v>
      </c>
      <c r="R42" s="38" t="s">
        <v>352</v>
      </c>
      <c r="S42" s="35" t="s">
        <v>353</v>
      </c>
      <c r="T42" s="35" t="s">
        <v>354</v>
      </c>
      <c r="U42" s="36" t="s">
        <v>355</v>
      </c>
      <c r="V42" s="18" t="s">
        <v>356</v>
      </c>
      <c r="W42" s="18" t="s">
        <v>357</v>
      </c>
      <c r="X42" s="18" t="s">
        <v>357</v>
      </c>
      <c r="Y42" s="18" t="s">
        <v>358</v>
      </c>
      <c r="Z42" s="47"/>
      <c r="AA42" s="48"/>
      <c r="AB42" s="48"/>
      <c r="AC42" s="47"/>
      <c r="AD42" s="49"/>
      <c r="AE42" s="50"/>
      <c r="AF42" s="63"/>
      <c r="AG42" s="63"/>
      <c r="AH42" s="47"/>
      <c r="AI42" s="48"/>
      <c r="AJ42" s="48"/>
      <c r="AK42" s="47"/>
      <c r="AL42" s="49"/>
      <c r="AM42" s="50"/>
      <c r="AN42" s="63"/>
      <c r="AO42" s="63"/>
      <c r="AP42" s="86">
        <v>0.9</v>
      </c>
      <c r="AQ42" s="87">
        <v>98.8</v>
      </c>
      <c r="AR42" s="88">
        <v>0</v>
      </c>
      <c r="AS42" s="89">
        <v>0.98199999999999998</v>
      </c>
      <c r="AT42" s="90" t="s">
        <v>355</v>
      </c>
      <c r="AU42" s="80" t="s">
        <v>21</v>
      </c>
      <c r="AV42" s="85" t="s">
        <v>714</v>
      </c>
      <c r="AW42" s="82"/>
      <c r="AX42" s="134"/>
      <c r="AY42" s="159">
        <f>AS42</f>
        <v>0.98199999999999998</v>
      </c>
      <c r="AZ42" s="135" t="str">
        <f>AU42</f>
        <v>EXCELENTE</v>
      </c>
    </row>
    <row r="43" spans="1:52" ht="63.75" customHeight="1" x14ac:dyDescent="0.25">
      <c r="A43" s="11">
        <v>36</v>
      </c>
      <c r="B43" s="12" t="s">
        <v>26</v>
      </c>
      <c r="C43" s="13" t="s">
        <v>345</v>
      </c>
      <c r="D43" s="15" t="s">
        <v>311</v>
      </c>
      <c r="E43" s="10" t="s">
        <v>71</v>
      </c>
      <c r="F43" s="56" t="s">
        <v>359</v>
      </c>
      <c r="G43" s="15" t="s">
        <v>360</v>
      </c>
      <c r="H43" s="10" t="s">
        <v>32</v>
      </c>
      <c r="I43" s="15" t="s">
        <v>361</v>
      </c>
      <c r="J43" s="26">
        <v>1</v>
      </c>
      <c r="K43" s="15" t="s">
        <v>362</v>
      </c>
      <c r="L43" s="10" t="s">
        <v>66</v>
      </c>
      <c r="M43" s="15" t="s">
        <v>363</v>
      </c>
      <c r="N43" s="15" t="s">
        <v>37</v>
      </c>
      <c r="O43" s="15" t="s">
        <v>364</v>
      </c>
      <c r="P43" s="10" t="s">
        <v>90</v>
      </c>
      <c r="Q43" s="10" t="s">
        <v>365</v>
      </c>
      <c r="R43" s="35" t="s">
        <v>366</v>
      </c>
      <c r="S43" s="35" t="s">
        <v>367</v>
      </c>
      <c r="T43" s="35" t="s">
        <v>368</v>
      </c>
      <c r="U43" s="36" t="s">
        <v>355</v>
      </c>
      <c r="V43" s="18" t="s">
        <v>369</v>
      </c>
      <c r="W43" s="18" t="s">
        <v>357</v>
      </c>
      <c r="X43" s="18" t="s">
        <v>357</v>
      </c>
      <c r="Y43" s="18" t="s">
        <v>358</v>
      </c>
      <c r="Z43" s="47"/>
      <c r="AA43" s="48"/>
      <c r="AB43" s="48"/>
      <c r="AC43" s="47"/>
      <c r="AD43" s="49"/>
      <c r="AE43" s="50"/>
      <c r="AF43" s="63"/>
      <c r="AG43" s="63"/>
      <c r="AH43" s="47"/>
      <c r="AI43" s="48"/>
      <c r="AJ43" s="48"/>
      <c r="AK43" s="47"/>
      <c r="AL43" s="49"/>
      <c r="AM43" s="50"/>
      <c r="AN43" s="63"/>
      <c r="AO43" s="63"/>
      <c r="AP43" s="86">
        <v>1</v>
      </c>
      <c r="AQ43" s="87">
        <v>92</v>
      </c>
      <c r="AR43" s="88">
        <v>99</v>
      </c>
      <c r="AS43" s="86">
        <f>AQ43/AR43</f>
        <v>0.92929292929292928</v>
      </c>
      <c r="AT43" s="91" t="s">
        <v>368</v>
      </c>
      <c r="AU43" s="80" t="s">
        <v>20</v>
      </c>
      <c r="AV43" s="85" t="s">
        <v>715</v>
      </c>
      <c r="AW43" s="82" t="s">
        <v>716</v>
      </c>
      <c r="AX43" s="134"/>
      <c r="AY43" s="159">
        <f>AS43</f>
        <v>0.92929292929292928</v>
      </c>
      <c r="AZ43" s="135" t="str">
        <f>AU43</f>
        <v>BUENO</v>
      </c>
    </row>
    <row r="44" spans="1:52" ht="63.75" customHeight="1" x14ac:dyDescent="0.25">
      <c r="A44" s="11">
        <v>37</v>
      </c>
      <c r="B44" s="12" t="s">
        <v>26</v>
      </c>
      <c r="C44" s="13" t="s">
        <v>345</v>
      </c>
      <c r="D44" s="15" t="s">
        <v>311</v>
      </c>
      <c r="E44" s="10" t="s">
        <v>71</v>
      </c>
      <c r="F44" s="53" t="s">
        <v>370</v>
      </c>
      <c r="G44" s="15" t="s">
        <v>371</v>
      </c>
      <c r="H44" s="10" t="s">
        <v>32</v>
      </c>
      <c r="I44" s="15" t="s">
        <v>372</v>
      </c>
      <c r="J44" s="39">
        <v>0.9</v>
      </c>
      <c r="K44" s="15" t="s">
        <v>373</v>
      </c>
      <c r="L44" s="10" t="s">
        <v>35</v>
      </c>
      <c r="M44" s="15" t="s">
        <v>350</v>
      </c>
      <c r="N44" s="10" t="s">
        <v>37</v>
      </c>
      <c r="O44" s="15" t="s">
        <v>374</v>
      </c>
      <c r="P44" s="10" t="s">
        <v>39</v>
      </c>
      <c r="Q44" s="10" t="s">
        <v>32</v>
      </c>
      <c r="R44" s="35" t="s">
        <v>352</v>
      </c>
      <c r="S44" s="35" t="s">
        <v>375</v>
      </c>
      <c r="T44" s="35" t="s">
        <v>376</v>
      </c>
      <c r="U44" s="36" t="s">
        <v>377</v>
      </c>
      <c r="V44" s="18" t="s">
        <v>378</v>
      </c>
      <c r="W44" s="18" t="s">
        <v>357</v>
      </c>
      <c r="X44" s="18" t="s">
        <v>357</v>
      </c>
      <c r="Y44" s="18" t="s">
        <v>358</v>
      </c>
      <c r="Z44" s="47"/>
      <c r="AA44" s="48"/>
      <c r="AB44" s="48"/>
      <c r="AC44" s="47"/>
      <c r="AD44" s="49"/>
      <c r="AE44" s="50"/>
      <c r="AF44" s="63"/>
      <c r="AG44" s="63"/>
      <c r="AH44" s="47"/>
      <c r="AI44" s="48"/>
      <c r="AJ44" s="48"/>
      <c r="AK44" s="47"/>
      <c r="AL44" s="49"/>
      <c r="AM44" s="50"/>
      <c r="AN44" s="63"/>
      <c r="AO44" s="63"/>
      <c r="AP44" s="86">
        <v>0.9</v>
      </c>
      <c r="AQ44" s="88">
        <v>96</v>
      </c>
      <c r="AR44" s="88">
        <v>0</v>
      </c>
      <c r="AS44" s="86">
        <v>0.96</v>
      </c>
      <c r="AT44" s="90" t="s">
        <v>377</v>
      </c>
      <c r="AU44" s="92" t="s">
        <v>21</v>
      </c>
      <c r="AV44" s="93" t="s">
        <v>717</v>
      </c>
      <c r="AW44" s="93"/>
      <c r="AX44" s="134"/>
      <c r="AY44" s="159">
        <f>AS44</f>
        <v>0.96</v>
      </c>
      <c r="AZ44" s="135" t="str">
        <f>AU44</f>
        <v>EXCELENTE</v>
      </c>
    </row>
    <row r="45" spans="1:52" ht="78" customHeight="1" x14ac:dyDescent="0.25">
      <c r="A45" s="11">
        <v>38</v>
      </c>
      <c r="B45" s="12" t="s">
        <v>26</v>
      </c>
      <c r="C45" s="13" t="s">
        <v>379</v>
      </c>
      <c r="D45" s="15" t="s">
        <v>311</v>
      </c>
      <c r="E45" s="10" t="s">
        <v>29</v>
      </c>
      <c r="F45" s="20" t="s">
        <v>380</v>
      </c>
      <c r="G45" s="15" t="s">
        <v>381</v>
      </c>
      <c r="H45" s="15" t="s">
        <v>186</v>
      </c>
      <c r="I45" s="15" t="s">
        <v>382</v>
      </c>
      <c r="J45" s="25">
        <v>0.02</v>
      </c>
      <c r="K45" s="15" t="s">
        <v>383</v>
      </c>
      <c r="L45" s="10" t="s">
        <v>66</v>
      </c>
      <c r="M45" s="15" t="s">
        <v>634</v>
      </c>
      <c r="N45" s="15" t="s">
        <v>37</v>
      </c>
      <c r="O45" s="15" t="s">
        <v>385</v>
      </c>
      <c r="P45" s="10" t="s">
        <v>386</v>
      </c>
      <c r="Q45" s="10" t="s">
        <v>386</v>
      </c>
      <c r="R45" s="35" t="s">
        <v>387</v>
      </c>
      <c r="S45" s="21" t="s">
        <v>388</v>
      </c>
      <c r="T45" s="38">
        <f>2%</f>
        <v>0.02</v>
      </c>
      <c r="U45" s="28" t="s">
        <v>389</v>
      </c>
      <c r="V45" s="18" t="s">
        <v>390</v>
      </c>
      <c r="W45" s="18" t="s">
        <v>391</v>
      </c>
      <c r="X45" s="18" t="s">
        <v>392</v>
      </c>
      <c r="Y45" s="18" t="s">
        <v>393</v>
      </c>
      <c r="Z45" s="47"/>
      <c r="AA45" s="48"/>
      <c r="AB45" s="48"/>
      <c r="AC45" s="47"/>
      <c r="AD45" s="49"/>
      <c r="AE45" s="50"/>
      <c r="AF45" s="63"/>
      <c r="AG45" s="63"/>
      <c r="AH45" s="47">
        <v>0.02</v>
      </c>
      <c r="AI45" s="48">
        <v>4091</v>
      </c>
      <c r="AJ45" s="48">
        <v>3931</v>
      </c>
      <c r="AK45" s="94">
        <f>1-(AI45/AJ45)</f>
        <v>-4.0702111422030063E-2</v>
      </c>
      <c r="AL45" s="49" t="s">
        <v>718</v>
      </c>
      <c r="AM45" s="50" t="s">
        <v>719</v>
      </c>
      <c r="AN45" s="62" t="s">
        <v>720</v>
      </c>
      <c r="AO45" s="51" t="s">
        <v>721</v>
      </c>
      <c r="AP45" s="47"/>
      <c r="AQ45" s="48"/>
      <c r="AR45" s="48"/>
      <c r="AS45" s="47"/>
      <c r="AT45" s="49"/>
      <c r="AU45" s="50"/>
      <c r="AV45" s="63"/>
      <c r="AW45" s="63"/>
      <c r="AX45" s="133"/>
      <c r="AY45" s="160">
        <f>AK45</f>
        <v>-4.0702111422030063E-2</v>
      </c>
      <c r="AZ45" s="134" t="s">
        <v>18</v>
      </c>
    </row>
    <row r="46" spans="1:52" ht="78" customHeight="1" x14ac:dyDescent="0.25">
      <c r="A46" s="11">
        <v>39</v>
      </c>
      <c r="B46" s="12" t="s">
        <v>26</v>
      </c>
      <c r="C46" s="13" t="s">
        <v>379</v>
      </c>
      <c r="D46" s="15" t="s">
        <v>311</v>
      </c>
      <c r="E46" s="10" t="s">
        <v>29</v>
      </c>
      <c r="F46" s="20" t="s">
        <v>394</v>
      </c>
      <c r="G46" s="20" t="s">
        <v>395</v>
      </c>
      <c r="H46" s="15" t="s">
        <v>186</v>
      </c>
      <c r="I46" s="20" t="s">
        <v>382</v>
      </c>
      <c r="J46" s="25">
        <v>0.02</v>
      </c>
      <c r="K46" s="20" t="s">
        <v>383</v>
      </c>
      <c r="L46" s="19" t="s">
        <v>66</v>
      </c>
      <c r="M46" s="20" t="s">
        <v>384</v>
      </c>
      <c r="N46" s="15" t="s">
        <v>37</v>
      </c>
      <c r="O46" s="20" t="s">
        <v>396</v>
      </c>
      <c r="P46" s="19" t="s">
        <v>39</v>
      </c>
      <c r="Q46" s="10" t="s">
        <v>386</v>
      </c>
      <c r="R46" s="35" t="s">
        <v>387</v>
      </c>
      <c r="S46" s="21" t="s">
        <v>388</v>
      </c>
      <c r="T46" s="38">
        <f>2%</f>
        <v>0.02</v>
      </c>
      <c r="U46" s="28" t="s">
        <v>389</v>
      </c>
      <c r="V46" s="18" t="s">
        <v>390</v>
      </c>
      <c r="W46" s="18" t="s">
        <v>391</v>
      </c>
      <c r="X46" s="18" t="s">
        <v>392</v>
      </c>
      <c r="Y46" s="18" t="s">
        <v>393</v>
      </c>
      <c r="Z46" s="47"/>
      <c r="AA46" s="48"/>
      <c r="AB46" s="48"/>
      <c r="AC46" s="47"/>
      <c r="AD46" s="49"/>
      <c r="AE46" s="50"/>
      <c r="AF46" s="63"/>
      <c r="AG46" s="63"/>
      <c r="AH46" s="47">
        <v>0.02</v>
      </c>
      <c r="AI46" s="48">
        <v>88012</v>
      </c>
      <c r="AJ46" s="48">
        <v>75006</v>
      </c>
      <c r="AK46" s="94">
        <f>1-(AI46/AJ46)</f>
        <v>-0.17339946137642315</v>
      </c>
      <c r="AL46" s="49" t="s">
        <v>718</v>
      </c>
      <c r="AM46" s="50" t="s">
        <v>719</v>
      </c>
      <c r="AN46" s="62" t="s">
        <v>722</v>
      </c>
      <c r="AO46" s="51" t="s">
        <v>723</v>
      </c>
      <c r="AP46" s="47"/>
      <c r="AQ46" s="48"/>
      <c r="AR46" s="48"/>
      <c r="AS46" s="47"/>
      <c r="AT46" s="49"/>
      <c r="AU46" s="50"/>
      <c r="AV46" s="63"/>
      <c r="AW46" s="63"/>
      <c r="AX46" s="133"/>
      <c r="AY46" s="160">
        <f>AK46</f>
        <v>-0.17339946137642315</v>
      </c>
      <c r="AZ46" s="134" t="s">
        <v>18</v>
      </c>
    </row>
    <row r="47" spans="1:52" ht="78" customHeight="1" thickBot="1" x14ac:dyDescent="0.3">
      <c r="A47" s="11">
        <v>40</v>
      </c>
      <c r="B47" s="12" t="s">
        <v>26</v>
      </c>
      <c r="C47" s="13" t="s">
        <v>379</v>
      </c>
      <c r="D47" s="15" t="s">
        <v>311</v>
      </c>
      <c r="E47" s="10" t="s">
        <v>29</v>
      </c>
      <c r="F47" s="20" t="s">
        <v>397</v>
      </c>
      <c r="G47" s="20" t="s">
        <v>398</v>
      </c>
      <c r="H47" s="15" t="s">
        <v>186</v>
      </c>
      <c r="I47" s="20" t="s">
        <v>382</v>
      </c>
      <c r="J47" s="25">
        <v>0.02</v>
      </c>
      <c r="K47" s="20" t="s">
        <v>383</v>
      </c>
      <c r="L47" s="19" t="s">
        <v>66</v>
      </c>
      <c r="M47" s="20" t="s">
        <v>384</v>
      </c>
      <c r="N47" s="15" t="s">
        <v>37</v>
      </c>
      <c r="O47" s="20" t="s">
        <v>399</v>
      </c>
      <c r="P47" s="19" t="s">
        <v>39</v>
      </c>
      <c r="Q47" s="10" t="s">
        <v>386</v>
      </c>
      <c r="R47" s="35" t="s">
        <v>387</v>
      </c>
      <c r="S47" s="21" t="s">
        <v>388</v>
      </c>
      <c r="T47" s="38">
        <f>2%</f>
        <v>0.02</v>
      </c>
      <c r="U47" s="28" t="s">
        <v>389</v>
      </c>
      <c r="V47" s="18" t="s">
        <v>390</v>
      </c>
      <c r="W47" s="18" t="s">
        <v>391</v>
      </c>
      <c r="X47" s="18" t="s">
        <v>392</v>
      </c>
      <c r="Y47" s="18" t="s">
        <v>393</v>
      </c>
      <c r="Z47" s="47"/>
      <c r="AA47" s="48"/>
      <c r="AB47" s="48"/>
      <c r="AC47" s="47"/>
      <c r="AD47" s="49"/>
      <c r="AE47" s="50"/>
      <c r="AF47" s="63"/>
      <c r="AG47" s="63"/>
      <c r="AH47" s="47">
        <v>0.02</v>
      </c>
      <c r="AI47" s="48">
        <v>2866</v>
      </c>
      <c r="AJ47" s="48">
        <v>2846</v>
      </c>
      <c r="AK47" s="94">
        <f>1-(AI47/AJ47)</f>
        <v>-7.0274068868587669E-3</v>
      </c>
      <c r="AL47" s="49" t="s">
        <v>718</v>
      </c>
      <c r="AM47" s="50" t="s">
        <v>719</v>
      </c>
      <c r="AN47" s="62" t="s">
        <v>722</v>
      </c>
      <c r="AO47" s="51" t="s">
        <v>724</v>
      </c>
      <c r="AP47" s="47"/>
      <c r="AQ47" s="48"/>
      <c r="AR47" s="48"/>
      <c r="AS47" s="47"/>
      <c r="AT47" s="49"/>
      <c r="AU47" s="50"/>
      <c r="AV47" s="63"/>
      <c r="AW47" s="63"/>
      <c r="AX47" s="133"/>
      <c r="AY47" s="160">
        <f>AK47</f>
        <v>-7.0274068868587669E-3</v>
      </c>
      <c r="AZ47" s="134" t="s">
        <v>18</v>
      </c>
    </row>
    <row r="48" spans="1:52" ht="75" x14ac:dyDescent="0.25">
      <c r="A48" s="11">
        <v>41</v>
      </c>
      <c r="B48" s="12" t="s">
        <v>26</v>
      </c>
      <c r="C48" s="13" t="s">
        <v>400</v>
      </c>
      <c r="D48" s="15" t="s">
        <v>311</v>
      </c>
      <c r="E48" s="10" t="s">
        <v>29</v>
      </c>
      <c r="F48" s="20" t="s">
        <v>401</v>
      </c>
      <c r="G48" s="20" t="s">
        <v>402</v>
      </c>
      <c r="H48" s="20" t="s">
        <v>39</v>
      </c>
      <c r="I48" s="20" t="s">
        <v>403</v>
      </c>
      <c r="J48" s="25">
        <v>0.01</v>
      </c>
      <c r="K48" s="20" t="s">
        <v>404</v>
      </c>
      <c r="L48" s="19" t="s">
        <v>35</v>
      </c>
      <c r="M48" s="12" t="s">
        <v>405</v>
      </c>
      <c r="N48" s="20" t="s">
        <v>37</v>
      </c>
      <c r="O48" s="20" t="s">
        <v>406</v>
      </c>
      <c r="P48" s="19" t="s">
        <v>39</v>
      </c>
      <c r="Q48" s="19" t="s">
        <v>39</v>
      </c>
      <c r="R48" s="35" t="s">
        <v>407</v>
      </c>
      <c r="S48" s="35" t="s">
        <v>408</v>
      </c>
      <c r="T48" s="40">
        <v>0.01</v>
      </c>
      <c r="U48" s="36" t="s">
        <v>387</v>
      </c>
      <c r="V48" s="20" t="s">
        <v>409</v>
      </c>
      <c r="W48" s="20" t="s">
        <v>410</v>
      </c>
      <c r="X48" s="20" t="s">
        <v>410</v>
      </c>
      <c r="Y48" s="18" t="s">
        <v>411</v>
      </c>
      <c r="Z48" s="95">
        <v>0.01</v>
      </c>
      <c r="AA48" s="96">
        <v>0</v>
      </c>
      <c r="AB48" s="96">
        <v>10</v>
      </c>
      <c r="AC48" s="95">
        <f>+AA48/AB48</f>
        <v>0</v>
      </c>
      <c r="AD48" s="97" t="s">
        <v>725</v>
      </c>
      <c r="AE48" s="80" t="s">
        <v>21</v>
      </c>
      <c r="AF48" s="98" t="s">
        <v>726</v>
      </c>
      <c r="AG48" s="99"/>
      <c r="AH48" s="95">
        <v>0.01</v>
      </c>
      <c r="AI48" s="100">
        <v>0</v>
      </c>
      <c r="AJ48" s="100">
        <v>532</v>
      </c>
      <c r="AK48" s="95">
        <f>+AI48/AJ48</f>
        <v>0</v>
      </c>
      <c r="AL48" s="97" t="s">
        <v>387</v>
      </c>
      <c r="AM48" s="80" t="s">
        <v>21</v>
      </c>
      <c r="AN48" s="98" t="s">
        <v>727</v>
      </c>
      <c r="AO48" s="101"/>
      <c r="AP48" s="86">
        <v>0.01</v>
      </c>
      <c r="AQ48" s="100">
        <v>0</v>
      </c>
      <c r="AR48" s="100">
        <v>421</v>
      </c>
      <c r="AS48" s="95">
        <f>+AQ48/AR48</f>
        <v>0</v>
      </c>
      <c r="AT48" s="97" t="s">
        <v>725</v>
      </c>
      <c r="AU48" s="102" t="s">
        <v>21</v>
      </c>
      <c r="AV48" s="85" t="s">
        <v>728</v>
      </c>
      <c r="AW48" s="82"/>
      <c r="AX48" s="133">
        <f>AVERAGE(AC48,AK48,AS48)</f>
        <v>0</v>
      </c>
      <c r="AY48" s="133">
        <f>AX48</f>
        <v>0</v>
      </c>
      <c r="AZ48" s="134" t="s">
        <v>21</v>
      </c>
    </row>
    <row r="49" spans="1:52" ht="75" x14ac:dyDescent="0.25">
      <c r="A49" s="11">
        <v>42</v>
      </c>
      <c r="B49" s="12" t="s">
        <v>26</v>
      </c>
      <c r="C49" s="13" t="s">
        <v>400</v>
      </c>
      <c r="D49" s="15" t="s">
        <v>311</v>
      </c>
      <c r="E49" s="10" t="s">
        <v>29</v>
      </c>
      <c r="F49" s="12" t="s">
        <v>412</v>
      </c>
      <c r="G49" s="20" t="s">
        <v>413</v>
      </c>
      <c r="H49" s="20" t="s">
        <v>39</v>
      </c>
      <c r="I49" s="20" t="s">
        <v>403</v>
      </c>
      <c r="J49" s="25">
        <v>0.01</v>
      </c>
      <c r="K49" s="20" t="s">
        <v>404</v>
      </c>
      <c r="L49" s="19" t="s">
        <v>35</v>
      </c>
      <c r="M49" s="12" t="s">
        <v>414</v>
      </c>
      <c r="N49" s="20" t="s">
        <v>37</v>
      </c>
      <c r="O49" s="20" t="s">
        <v>415</v>
      </c>
      <c r="P49" s="19" t="s">
        <v>39</v>
      </c>
      <c r="Q49" s="19" t="s">
        <v>39</v>
      </c>
      <c r="R49" s="35" t="s">
        <v>407</v>
      </c>
      <c r="S49" s="35" t="s">
        <v>408</v>
      </c>
      <c r="T49" s="40">
        <v>0.01</v>
      </c>
      <c r="U49" s="36" t="s">
        <v>387</v>
      </c>
      <c r="V49" s="20" t="s">
        <v>409</v>
      </c>
      <c r="W49" s="20" t="s">
        <v>410</v>
      </c>
      <c r="X49" s="20" t="s">
        <v>410</v>
      </c>
      <c r="Y49" s="18" t="s">
        <v>416</v>
      </c>
      <c r="Z49" s="95">
        <v>0.01</v>
      </c>
      <c r="AA49" s="96">
        <v>0</v>
      </c>
      <c r="AB49" s="96">
        <v>10</v>
      </c>
      <c r="AC49" s="95">
        <f>+AA49/AB49</f>
        <v>0</v>
      </c>
      <c r="AD49" s="97" t="s">
        <v>725</v>
      </c>
      <c r="AE49" s="80" t="s">
        <v>21</v>
      </c>
      <c r="AF49" s="98" t="s">
        <v>729</v>
      </c>
      <c r="AG49" s="99"/>
      <c r="AH49" s="97">
        <v>0.01</v>
      </c>
      <c r="AI49" s="88">
        <v>3</v>
      </c>
      <c r="AJ49" s="88">
        <v>535</v>
      </c>
      <c r="AK49" s="103">
        <f>+AI49/AJ49</f>
        <v>5.6074766355140183E-3</v>
      </c>
      <c r="AL49" s="97" t="s">
        <v>387</v>
      </c>
      <c r="AM49" s="80" t="s">
        <v>21</v>
      </c>
      <c r="AN49" s="85" t="s">
        <v>730</v>
      </c>
      <c r="AO49" s="104"/>
      <c r="AP49" s="86">
        <v>0.01</v>
      </c>
      <c r="AQ49" s="96">
        <v>0</v>
      </c>
      <c r="AR49" s="96">
        <v>421</v>
      </c>
      <c r="AS49" s="95">
        <f>+AQ49/AR49</f>
        <v>0</v>
      </c>
      <c r="AT49" s="97" t="s">
        <v>387</v>
      </c>
      <c r="AU49" s="102" t="s">
        <v>21</v>
      </c>
      <c r="AV49" s="85" t="s">
        <v>731</v>
      </c>
      <c r="AW49" s="82"/>
      <c r="AX49" s="133">
        <f>AVERAGE(AC49,AK49,AS49)</f>
        <v>1.8691588785046728E-3</v>
      </c>
      <c r="AY49" s="133">
        <f>AX49</f>
        <v>1.8691588785046728E-3</v>
      </c>
      <c r="AZ49" s="134" t="s">
        <v>21</v>
      </c>
    </row>
    <row r="50" spans="1:52" ht="89.25" x14ac:dyDescent="0.25">
      <c r="A50" s="11">
        <v>43</v>
      </c>
      <c r="B50" s="12" t="s">
        <v>26</v>
      </c>
      <c r="C50" s="13" t="s">
        <v>400</v>
      </c>
      <c r="D50" s="15" t="s">
        <v>311</v>
      </c>
      <c r="E50" s="10" t="s">
        <v>71</v>
      </c>
      <c r="F50" s="24" t="s">
        <v>417</v>
      </c>
      <c r="G50" s="20" t="s">
        <v>418</v>
      </c>
      <c r="H50" s="20" t="s">
        <v>32</v>
      </c>
      <c r="I50" s="20" t="s">
        <v>419</v>
      </c>
      <c r="J50" s="26">
        <v>0.9</v>
      </c>
      <c r="K50" s="20" t="s">
        <v>420</v>
      </c>
      <c r="L50" s="19" t="s">
        <v>35</v>
      </c>
      <c r="M50" s="12" t="s">
        <v>421</v>
      </c>
      <c r="N50" s="20" t="s">
        <v>37</v>
      </c>
      <c r="O50" s="20" t="s">
        <v>422</v>
      </c>
      <c r="P50" s="19" t="s">
        <v>32</v>
      </c>
      <c r="Q50" s="19" t="s">
        <v>32</v>
      </c>
      <c r="R50" s="35" t="s">
        <v>423</v>
      </c>
      <c r="S50" s="35" t="s">
        <v>424</v>
      </c>
      <c r="T50" s="40" t="s">
        <v>425</v>
      </c>
      <c r="U50" s="36" t="s">
        <v>426</v>
      </c>
      <c r="V50" s="20" t="s">
        <v>427</v>
      </c>
      <c r="W50" s="20" t="s">
        <v>410</v>
      </c>
      <c r="X50" s="20" t="s">
        <v>410</v>
      </c>
      <c r="Y50" s="20" t="s">
        <v>428</v>
      </c>
      <c r="Z50" s="97"/>
      <c r="AA50" s="105"/>
      <c r="AB50" s="106"/>
      <c r="AC50" s="95"/>
      <c r="AD50" s="97"/>
      <c r="AE50" s="107"/>
      <c r="AF50" s="98"/>
      <c r="AG50" s="82"/>
      <c r="AH50" s="108"/>
      <c r="AI50" s="88"/>
      <c r="AJ50" s="88"/>
      <c r="AK50" s="109"/>
      <c r="AL50" s="108"/>
      <c r="AM50" s="110"/>
      <c r="AN50" s="93"/>
      <c r="AO50" s="93"/>
      <c r="AP50" s="86">
        <v>0.9</v>
      </c>
      <c r="AQ50" s="105">
        <v>11456881239</v>
      </c>
      <c r="AR50" s="105">
        <v>18208798132</v>
      </c>
      <c r="AS50" s="86">
        <f>+AQ50/AR50</f>
        <v>0.62919480769385683</v>
      </c>
      <c r="AT50" s="86" t="s">
        <v>732</v>
      </c>
      <c r="AU50" s="80" t="s">
        <v>19</v>
      </c>
      <c r="AV50" s="98" t="s">
        <v>733</v>
      </c>
      <c r="AW50" s="111" t="s">
        <v>734</v>
      </c>
      <c r="AX50" s="134"/>
      <c r="AY50" s="159">
        <f>AS50</f>
        <v>0.62919480769385683</v>
      </c>
      <c r="AZ50" s="135" t="str">
        <f>AU50</f>
        <v>REGULAR</v>
      </c>
    </row>
    <row r="51" spans="1:52" ht="76.5" x14ac:dyDescent="0.25">
      <c r="A51" s="11">
        <v>44</v>
      </c>
      <c r="B51" s="12" t="s">
        <v>26</v>
      </c>
      <c r="C51" s="13" t="s">
        <v>400</v>
      </c>
      <c r="D51" s="15" t="s">
        <v>311</v>
      </c>
      <c r="E51" s="10" t="s">
        <v>71</v>
      </c>
      <c r="F51" s="24" t="s">
        <v>429</v>
      </c>
      <c r="G51" s="20" t="s">
        <v>430</v>
      </c>
      <c r="H51" s="20" t="s">
        <v>32</v>
      </c>
      <c r="I51" s="20" t="s">
        <v>419</v>
      </c>
      <c r="J51" s="25">
        <v>1</v>
      </c>
      <c r="K51" s="20" t="s">
        <v>431</v>
      </c>
      <c r="L51" s="19" t="s">
        <v>35</v>
      </c>
      <c r="M51" s="24" t="s">
        <v>432</v>
      </c>
      <c r="N51" s="20" t="s">
        <v>37</v>
      </c>
      <c r="O51" s="20" t="s">
        <v>422</v>
      </c>
      <c r="P51" s="19" t="s">
        <v>32</v>
      </c>
      <c r="Q51" s="19" t="s">
        <v>32</v>
      </c>
      <c r="R51" s="35" t="s">
        <v>423</v>
      </c>
      <c r="S51" s="35" t="s">
        <v>424</v>
      </c>
      <c r="T51" s="40" t="s">
        <v>425</v>
      </c>
      <c r="U51" s="36" t="s">
        <v>426</v>
      </c>
      <c r="V51" s="20" t="s">
        <v>427</v>
      </c>
      <c r="W51" s="20" t="s">
        <v>410</v>
      </c>
      <c r="X51" s="20" t="s">
        <v>410</v>
      </c>
      <c r="Y51" s="20" t="s">
        <v>428</v>
      </c>
      <c r="Z51" s="86"/>
      <c r="AA51" s="88"/>
      <c r="AB51" s="88"/>
      <c r="AC51" s="95"/>
      <c r="AD51" s="97"/>
      <c r="AE51" s="50"/>
      <c r="AF51" s="98"/>
      <c r="AG51" s="82"/>
      <c r="AH51" s="97"/>
      <c r="AI51" s="88"/>
      <c r="AJ51" s="88"/>
      <c r="AK51" s="95"/>
      <c r="AL51" s="97"/>
      <c r="AM51" s="50"/>
      <c r="AN51" s="93"/>
      <c r="AO51" s="93"/>
      <c r="AP51" s="86">
        <v>1</v>
      </c>
      <c r="AQ51" s="105">
        <v>4663487030</v>
      </c>
      <c r="AR51" s="105">
        <v>24031195319</v>
      </c>
      <c r="AS51" s="86">
        <f>+AQ51/AR51</f>
        <v>0.194059719797328</v>
      </c>
      <c r="AT51" s="86" t="s">
        <v>329</v>
      </c>
      <c r="AU51" s="80" t="s">
        <v>18</v>
      </c>
      <c r="AV51" s="85" t="s">
        <v>735</v>
      </c>
      <c r="AW51" s="82" t="s">
        <v>736</v>
      </c>
      <c r="AX51" s="134"/>
      <c r="AY51" s="159">
        <f>AS51</f>
        <v>0.194059719797328</v>
      </c>
      <c r="AZ51" s="135" t="str">
        <f>AU51</f>
        <v>MALO</v>
      </c>
    </row>
    <row r="52" spans="1:52" ht="75" x14ac:dyDescent="0.25">
      <c r="A52" s="11">
        <v>45</v>
      </c>
      <c r="B52" s="12" t="s">
        <v>26</v>
      </c>
      <c r="C52" s="13" t="s">
        <v>400</v>
      </c>
      <c r="D52" s="15" t="s">
        <v>311</v>
      </c>
      <c r="E52" s="10" t="s">
        <v>71</v>
      </c>
      <c r="F52" s="24" t="s">
        <v>433</v>
      </c>
      <c r="G52" s="20" t="s">
        <v>434</v>
      </c>
      <c r="H52" s="20" t="s">
        <v>39</v>
      </c>
      <c r="I52" s="20" t="s">
        <v>419</v>
      </c>
      <c r="J52" s="26">
        <v>0.15</v>
      </c>
      <c r="K52" s="20" t="s">
        <v>431</v>
      </c>
      <c r="L52" s="19" t="s">
        <v>35</v>
      </c>
      <c r="M52" s="20" t="s">
        <v>435</v>
      </c>
      <c r="N52" s="20" t="s">
        <v>37</v>
      </c>
      <c r="O52" s="20" t="s">
        <v>422</v>
      </c>
      <c r="P52" s="19" t="s">
        <v>39</v>
      </c>
      <c r="Q52" s="19" t="s">
        <v>32</v>
      </c>
      <c r="R52" s="35" t="s">
        <v>436</v>
      </c>
      <c r="S52" s="35" t="s">
        <v>437</v>
      </c>
      <c r="T52" s="40" t="s">
        <v>438</v>
      </c>
      <c r="U52" s="36" t="s">
        <v>439</v>
      </c>
      <c r="V52" s="20" t="s">
        <v>427</v>
      </c>
      <c r="W52" s="20" t="s">
        <v>410</v>
      </c>
      <c r="X52" s="20" t="s">
        <v>410</v>
      </c>
      <c r="Y52" s="20" t="s">
        <v>440</v>
      </c>
      <c r="Z52" s="86">
        <v>0.15</v>
      </c>
      <c r="AA52" s="105">
        <v>1480297463</v>
      </c>
      <c r="AB52" s="105">
        <v>10745600297</v>
      </c>
      <c r="AC52" s="112">
        <f>+AA52/AB52</f>
        <v>0.13775847063781774</v>
      </c>
      <c r="AD52" s="97" t="s">
        <v>737</v>
      </c>
      <c r="AE52" s="80" t="s">
        <v>21</v>
      </c>
      <c r="AF52" s="98" t="s">
        <v>738</v>
      </c>
      <c r="AG52" s="82"/>
      <c r="AH52" s="97">
        <v>0.15</v>
      </c>
      <c r="AI52" s="105">
        <v>1814822990</v>
      </c>
      <c r="AJ52" s="105">
        <v>15918086821</v>
      </c>
      <c r="AK52" s="112">
        <f>+AI52/AJ52</f>
        <v>0.11401012008590049</v>
      </c>
      <c r="AL52" s="97" t="s">
        <v>737</v>
      </c>
      <c r="AM52" s="80" t="s">
        <v>21</v>
      </c>
      <c r="AN52" s="85" t="s">
        <v>739</v>
      </c>
      <c r="AO52" s="82"/>
      <c r="AP52" s="97">
        <v>0.15</v>
      </c>
      <c r="AQ52" s="105">
        <v>6107008117</v>
      </c>
      <c r="AR52" s="106">
        <v>24031195319</v>
      </c>
      <c r="AS52" s="112">
        <f>+AQ52/AR52</f>
        <v>0.25412835424676361</v>
      </c>
      <c r="AT52" s="97" t="s">
        <v>740</v>
      </c>
      <c r="AU52" s="80" t="s">
        <v>19</v>
      </c>
      <c r="AV52" s="85" t="s">
        <v>741</v>
      </c>
      <c r="AW52" s="82" t="s">
        <v>742</v>
      </c>
      <c r="AX52" s="133">
        <f>AVERAGE(AC52,AK52,AS52)</f>
        <v>0.1686323149901606</v>
      </c>
      <c r="AY52" s="159">
        <f>AX52</f>
        <v>0.1686323149901606</v>
      </c>
      <c r="AZ52" s="134" t="s">
        <v>20</v>
      </c>
    </row>
    <row r="53" spans="1:52" ht="75" x14ac:dyDescent="0.25">
      <c r="A53" s="11">
        <v>46</v>
      </c>
      <c r="B53" s="12" t="s">
        <v>26</v>
      </c>
      <c r="C53" s="13" t="s">
        <v>400</v>
      </c>
      <c r="D53" s="15" t="s">
        <v>311</v>
      </c>
      <c r="E53" s="10" t="s">
        <v>71</v>
      </c>
      <c r="F53" s="24" t="s">
        <v>441</v>
      </c>
      <c r="G53" s="20" t="s">
        <v>442</v>
      </c>
      <c r="H53" s="20" t="s">
        <v>39</v>
      </c>
      <c r="I53" s="20" t="s">
        <v>419</v>
      </c>
      <c r="J53" s="26">
        <v>1</v>
      </c>
      <c r="K53" s="20" t="s">
        <v>431</v>
      </c>
      <c r="L53" s="20" t="s">
        <v>35</v>
      </c>
      <c r="M53" s="24" t="s">
        <v>443</v>
      </c>
      <c r="N53" s="20" t="s">
        <v>37</v>
      </c>
      <c r="O53" s="20" t="s">
        <v>422</v>
      </c>
      <c r="P53" s="20" t="s">
        <v>39</v>
      </c>
      <c r="Q53" s="19" t="s">
        <v>32</v>
      </c>
      <c r="R53" s="35" t="s">
        <v>423</v>
      </c>
      <c r="S53" s="35" t="s">
        <v>424</v>
      </c>
      <c r="T53" s="40" t="s">
        <v>444</v>
      </c>
      <c r="U53" s="40">
        <v>1</v>
      </c>
      <c r="V53" s="20" t="s">
        <v>427</v>
      </c>
      <c r="W53" s="20" t="s">
        <v>410</v>
      </c>
      <c r="X53" s="20" t="s">
        <v>410</v>
      </c>
      <c r="Y53" s="20" t="s">
        <v>428</v>
      </c>
      <c r="Z53" s="86">
        <v>1</v>
      </c>
      <c r="AA53" s="105">
        <v>9265302834</v>
      </c>
      <c r="AB53" s="105">
        <v>108525393000</v>
      </c>
      <c r="AC53" s="112">
        <f>+AA53/AB53</f>
        <v>8.5374515381851687E-2</v>
      </c>
      <c r="AD53" s="97" t="s">
        <v>329</v>
      </c>
      <c r="AE53" s="80" t="s">
        <v>18</v>
      </c>
      <c r="AF53" s="98" t="s">
        <v>743</v>
      </c>
      <c r="AG53" s="82"/>
      <c r="AH53" s="97">
        <v>1</v>
      </c>
      <c r="AI53" s="105">
        <v>14103263831</v>
      </c>
      <c r="AJ53" s="105">
        <v>108525393000</v>
      </c>
      <c r="AK53" s="112">
        <f>+AI53/AJ53</f>
        <v>0.12995358451270478</v>
      </c>
      <c r="AL53" s="97" t="s">
        <v>329</v>
      </c>
      <c r="AM53" s="80" t="s">
        <v>18</v>
      </c>
      <c r="AN53" s="85" t="s">
        <v>744</v>
      </c>
      <c r="AO53" s="82"/>
      <c r="AP53" s="97">
        <v>1</v>
      </c>
      <c r="AQ53" s="105">
        <v>18208798132</v>
      </c>
      <c r="AR53" s="106">
        <v>108525393000</v>
      </c>
      <c r="AS53" s="112">
        <f>+AQ53/AR53</f>
        <v>0.16778375667342665</v>
      </c>
      <c r="AT53" s="97" t="s">
        <v>329</v>
      </c>
      <c r="AU53" s="80" t="s">
        <v>18</v>
      </c>
      <c r="AV53" s="85" t="s">
        <v>745</v>
      </c>
      <c r="AW53" s="82" t="s">
        <v>746</v>
      </c>
      <c r="AX53" s="133">
        <f>AVERAGE(AC53,AK53,AS53)</f>
        <v>0.1277039521893277</v>
      </c>
      <c r="AY53" s="159">
        <f>AX53</f>
        <v>0.1277039521893277</v>
      </c>
      <c r="AZ53" s="134" t="s">
        <v>18</v>
      </c>
    </row>
    <row r="54" spans="1:52" ht="75" x14ac:dyDescent="0.25">
      <c r="A54" s="11">
        <v>47</v>
      </c>
      <c r="B54" s="12" t="s">
        <v>26</v>
      </c>
      <c r="C54" s="15" t="s">
        <v>379</v>
      </c>
      <c r="D54" s="15" t="s">
        <v>311</v>
      </c>
      <c r="E54" s="10" t="s">
        <v>29</v>
      </c>
      <c r="F54" s="20" t="s">
        <v>445</v>
      </c>
      <c r="G54" s="15" t="s">
        <v>446</v>
      </c>
      <c r="H54" s="15" t="s">
        <v>447</v>
      </c>
      <c r="I54" s="15" t="s">
        <v>448</v>
      </c>
      <c r="J54" s="20" t="s">
        <v>449</v>
      </c>
      <c r="K54" s="15" t="s">
        <v>450</v>
      </c>
      <c r="L54" s="10" t="s">
        <v>35</v>
      </c>
      <c r="M54" s="15" t="s">
        <v>451</v>
      </c>
      <c r="N54" s="15" t="s">
        <v>37</v>
      </c>
      <c r="O54" s="15" t="s">
        <v>452</v>
      </c>
      <c r="P54" s="10" t="s">
        <v>447</v>
      </c>
      <c r="Q54" s="15" t="s">
        <v>453</v>
      </c>
      <c r="R54" s="35" t="s">
        <v>454</v>
      </c>
      <c r="S54" s="21" t="s">
        <v>455</v>
      </c>
      <c r="T54" s="41" t="s">
        <v>456</v>
      </c>
      <c r="U54" s="42">
        <v>1</v>
      </c>
      <c r="V54" s="46" t="s">
        <v>457</v>
      </c>
      <c r="W54" s="18" t="s">
        <v>458</v>
      </c>
      <c r="X54" s="43" t="s">
        <v>459</v>
      </c>
      <c r="Y54" s="43" t="s">
        <v>460</v>
      </c>
      <c r="Z54" s="47"/>
      <c r="AA54" s="48"/>
      <c r="AB54" s="48"/>
      <c r="AC54" s="47"/>
      <c r="AD54" s="49"/>
      <c r="AE54" s="50"/>
      <c r="AF54" s="63"/>
      <c r="AG54" s="63"/>
      <c r="AH54" s="47"/>
      <c r="AI54" s="48"/>
      <c r="AJ54" s="48"/>
      <c r="AK54" s="47"/>
      <c r="AL54" s="49"/>
      <c r="AM54" s="50"/>
      <c r="AN54" s="63"/>
      <c r="AO54" s="63"/>
      <c r="AP54" s="47" t="s">
        <v>650</v>
      </c>
      <c r="AQ54" s="47" t="s">
        <v>650</v>
      </c>
      <c r="AR54" s="47" t="s">
        <v>650</v>
      </c>
      <c r="AS54" s="47" t="s">
        <v>650</v>
      </c>
      <c r="AT54" s="47" t="s">
        <v>650</v>
      </c>
      <c r="AU54" s="47" t="s">
        <v>650</v>
      </c>
      <c r="AV54" s="47" t="s">
        <v>650</v>
      </c>
      <c r="AW54" s="63"/>
      <c r="AX54" s="134"/>
      <c r="AY54" s="137" t="str">
        <f>AS54</f>
        <v>No aplica</v>
      </c>
      <c r="AZ54" s="137" t="str">
        <f>AT54</f>
        <v>No aplica</v>
      </c>
    </row>
    <row r="55" spans="1:52" ht="90" x14ac:dyDescent="0.25">
      <c r="A55" s="11">
        <v>48</v>
      </c>
      <c r="B55" s="12" t="s">
        <v>26</v>
      </c>
      <c r="C55" s="13" t="s">
        <v>461</v>
      </c>
      <c r="D55" s="15" t="s">
        <v>311</v>
      </c>
      <c r="E55" s="10" t="s">
        <v>29</v>
      </c>
      <c r="F55" s="12" t="s">
        <v>462</v>
      </c>
      <c r="G55" s="44" t="s">
        <v>463</v>
      </c>
      <c r="H55" s="18" t="s">
        <v>39</v>
      </c>
      <c r="I55" s="18" t="s">
        <v>464</v>
      </c>
      <c r="J55" s="26">
        <v>0.8</v>
      </c>
      <c r="K55" s="18" t="s">
        <v>465</v>
      </c>
      <c r="L55" s="22" t="s">
        <v>35</v>
      </c>
      <c r="M55" s="44" t="s">
        <v>466</v>
      </c>
      <c r="N55" s="18" t="s">
        <v>37</v>
      </c>
      <c r="O55" s="44" t="s">
        <v>467</v>
      </c>
      <c r="P55" s="22" t="s">
        <v>39</v>
      </c>
      <c r="Q55" s="22" t="s">
        <v>39</v>
      </c>
      <c r="R55" s="35" t="s">
        <v>329</v>
      </c>
      <c r="S55" s="21" t="s">
        <v>468</v>
      </c>
      <c r="T55" s="21" t="s">
        <v>469</v>
      </c>
      <c r="U55" s="45" t="s">
        <v>470</v>
      </c>
      <c r="V55" s="18" t="s">
        <v>471</v>
      </c>
      <c r="W55" s="18" t="s">
        <v>472</v>
      </c>
      <c r="X55" s="18" t="s">
        <v>473</v>
      </c>
      <c r="Y55" s="18" t="s">
        <v>474</v>
      </c>
      <c r="Z55" s="86">
        <v>0.8</v>
      </c>
      <c r="AA55" s="88">
        <v>13</v>
      </c>
      <c r="AB55" s="88">
        <v>13</v>
      </c>
      <c r="AC55" s="95">
        <f>AA55/AB55</f>
        <v>1</v>
      </c>
      <c r="AD55" s="90" t="s">
        <v>470</v>
      </c>
      <c r="AE55" s="80" t="s">
        <v>21</v>
      </c>
      <c r="AF55" s="85" t="s">
        <v>747</v>
      </c>
      <c r="AG55" s="82"/>
      <c r="AH55" s="95">
        <v>0.8</v>
      </c>
      <c r="AI55" s="96">
        <v>22</v>
      </c>
      <c r="AJ55" s="96">
        <v>24</v>
      </c>
      <c r="AK55" s="95">
        <f>AI55/AJ55</f>
        <v>0.91666666666666663</v>
      </c>
      <c r="AL55" s="90" t="s">
        <v>470</v>
      </c>
      <c r="AM55" s="80" t="s">
        <v>21</v>
      </c>
      <c r="AN55" s="85" t="s">
        <v>748</v>
      </c>
      <c r="AO55" s="82" t="s">
        <v>749</v>
      </c>
      <c r="AP55" s="95">
        <v>0.8</v>
      </c>
      <c r="AQ55" s="96">
        <v>12</v>
      </c>
      <c r="AR55" s="96">
        <v>24</v>
      </c>
      <c r="AS55" s="95">
        <f>AQ55/AR55</f>
        <v>0.5</v>
      </c>
      <c r="AT55" s="91" t="s">
        <v>750</v>
      </c>
      <c r="AU55" s="80" t="s">
        <v>19</v>
      </c>
      <c r="AV55" s="85" t="s">
        <v>751</v>
      </c>
      <c r="AW55" s="82" t="s">
        <v>752</v>
      </c>
      <c r="AX55" s="133">
        <f>AVERAGE(AC55,AK55,AS55)</f>
        <v>0.80555555555555547</v>
      </c>
      <c r="AY55" s="159">
        <f>AX55</f>
        <v>0.80555555555555547</v>
      </c>
      <c r="AZ55" s="134" t="s">
        <v>21</v>
      </c>
    </row>
    <row r="56" spans="1:52" ht="106.5" customHeight="1" x14ac:dyDescent="0.25">
      <c r="A56" s="11">
        <v>49</v>
      </c>
      <c r="B56" s="12" t="s">
        <v>26</v>
      </c>
      <c r="C56" s="15" t="s">
        <v>379</v>
      </c>
      <c r="D56" s="15" t="s">
        <v>311</v>
      </c>
      <c r="E56" s="10" t="s">
        <v>29</v>
      </c>
      <c r="F56" s="20" t="s">
        <v>475</v>
      </c>
      <c r="G56" s="15" t="s">
        <v>476</v>
      </c>
      <c r="H56" s="15" t="s">
        <v>365</v>
      </c>
      <c r="I56" s="15" t="s">
        <v>477</v>
      </c>
      <c r="J56" s="26">
        <v>1</v>
      </c>
      <c r="K56" s="15" t="s">
        <v>478</v>
      </c>
      <c r="L56" s="10" t="s">
        <v>35</v>
      </c>
      <c r="M56" s="15" t="s">
        <v>479</v>
      </c>
      <c r="N56" s="15" t="s">
        <v>37</v>
      </c>
      <c r="O56" s="15" t="s">
        <v>480</v>
      </c>
      <c r="P56" s="10" t="s">
        <v>39</v>
      </c>
      <c r="Q56" s="10" t="s">
        <v>39</v>
      </c>
      <c r="R56" s="35" t="s">
        <v>329</v>
      </c>
      <c r="S56" s="21" t="s">
        <v>481</v>
      </c>
      <c r="T56" s="35" t="s">
        <v>319</v>
      </c>
      <c r="U56" s="45" t="s">
        <v>182</v>
      </c>
      <c r="V56" s="18" t="s">
        <v>482</v>
      </c>
      <c r="W56" s="18" t="s">
        <v>483</v>
      </c>
      <c r="X56" s="18" t="s">
        <v>484</v>
      </c>
      <c r="Y56" s="18" t="s">
        <v>485</v>
      </c>
      <c r="Z56" s="95">
        <v>0.95</v>
      </c>
      <c r="AA56" s="96">
        <v>1380</v>
      </c>
      <c r="AB56" s="96">
        <v>2263</v>
      </c>
      <c r="AC56" s="95">
        <f>+AA56/AB56</f>
        <v>0.60980998674326115</v>
      </c>
      <c r="AD56" s="97" t="s">
        <v>753</v>
      </c>
      <c r="AE56" s="80" t="s">
        <v>19</v>
      </c>
      <c r="AF56" s="85" t="s">
        <v>754</v>
      </c>
      <c r="AG56" s="82" t="s">
        <v>755</v>
      </c>
      <c r="AH56" s="95">
        <v>0.95</v>
      </c>
      <c r="AI56" s="96">
        <v>810</v>
      </c>
      <c r="AJ56" s="96">
        <v>934</v>
      </c>
      <c r="AK56" s="95">
        <f>+AI56/AJ56</f>
        <v>0.86723768736616702</v>
      </c>
      <c r="AL56" s="97" t="s">
        <v>756</v>
      </c>
      <c r="AM56" s="80" t="s">
        <v>20</v>
      </c>
      <c r="AN56" s="85" t="s">
        <v>757</v>
      </c>
      <c r="AO56" s="82" t="s">
        <v>755</v>
      </c>
      <c r="AP56" s="95">
        <v>0.95</v>
      </c>
      <c r="AQ56" s="96">
        <v>1025</v>
      </c>
      <c r="AR56" s="96">
        <v>1116</v>
      </c>
      <c r="AS56" s="95">
        <v>0.91800000000000004</v>
      </c>
      <c r="AT56" s="97" t="s">
        <v>756</v>
      </c>
      <c r="AU56" s="80" t="s">
        <v>20</v>
      </c>
      <c r="AV56" s="85" t="s">
        <v>758</v>
      </c>
      <c r="AW56" s="82" t="s">
        <v>755</v>
      </c>
      <c r="AX56" s="133">
        <f>AVERAGE(AC56,AK56,AS56)</f>
        <v>0.79834922470314273</v>
      </c>
      <c r="AY56" s="159">
        <f>AX56</f>
        <v>0.79834922470314273</v>
      </c>
      <c r="AZ56" s="134" t="s">
        <v>19</v>
      </c>
    </row>
    <row r="57" spans="1:52" ht="63.75" customHeight="1" x14ac:dyDescent="0.25">
      <c r="A57" s="11">
        <v>50</v>
      </c>
      <c r="B57" s="12" t="s">
        <v>26</v>
      </c>
      <c r="C57" s="15" t="s">
        <v>379</v>
      </c>
      <c r="D57" s="15" t="s">
        <v>311</v>
      </c>
      <c r="E57" s="10" t="s">
        <v>29</v>
      </c>
      <c r="F57" s="12" t="s">
        <v>487</v>
      </c>
      <c r="G57" s="12" t="s">
        <v>486</v>
      </c>
      <c r="H57" s="20" t="s">
        <v>32</v>
      </c>
      <c r="I57" s="20" t="s">
        <v>488</v>
      </c>
      <c r="J57" s="26">
        <v>1</v>
      </c>
      <c r="K57" s="20" t="s">
        <v>489</v>
      </c>
      <c r="L57" s="19" t="s">
        <v>35</v>
      </c>
      <c r="M57" s="12" t="s">
        <v>490</v>
      </c>
      <c r="N57" s="20" t="s">
        <v>37</v>
      </c>
      <c r="O57" s="12" t="s">
        <v>491</v>
      </c>
      <c r="P57" s="12" t="s">
        <v>32</v>
      </c>
      <c r="Q57" s="12" t="s">
        <v>32</v>
      </c>
      <c r="R57" s="35" t="s">
        <v>423</v>
      </c>
      <c r="S57" s="35" t="s">
        <v>424</v>
      </c>
      <c r="T57" s="40" t="s">
        <v>425</v>
      </c>
      <c r="U57" s="36" t="s">
        <v>426</v>
      </c>
      <c r="V57" s="20" t="s">
        <v>492</v>
      </c>
      <c r="W57" s="20" t="s">
        <v>493</v>
      </c>
      <c r="X57" s="20" t="s">
        <v>494</v>
      </c>
      <c r="Y57" s="20" t="s">
        <v>495</v>
      </c>
      <c r="Z57" s="95"/>
      <c r="AA57" s="96"/>
      <c r="AB57" s="88"/>
      <c r="AC57" s="86"/>
      <c r="AD57" s="90"/>
      <c r="AE57" s="113"/>
      <c r="AF57" s="93"/>
      <c r="AG57" s="93"/>
      <c r="AH57" s="86"/>
      <c r="AI57" s="88"/>
      <c r="AJ57" s="88"/>
      <c r="AK57" s="86"/>
      <c r="AL57" s="90"/>
      <c r="AM57" s="113"/>
      <c r="AN57" s="93"/>
      <c r="AO57" s="93"/>
      <c r="AP57" s="86">
        <v>1</v>
      </c>
      <c r="AQ57" s="88">
        <v>130</v>
      </c>
      <c r="AR57" s="88">
        <v>130</v>
      </c>
      <c r="AS57" s="86">
        <f>+AQ57/AR57</f>
        <v>1</v>
      </c>
      <c r="AT57" s="90" t="s">
        <v>759</v>
      </c>
      <c r="AU57" s="92" t="s">
        <v>21</v>
      </c>
      <c r="AV57" s="93" t="s">
        <v>760</v>
      </c>
      <c r="AW57" s="93"/>
      <c r="AX57" s="134"/>
      <c r="AY57" s="159">
        <f>AS57</f>
        <v>1</v>
      </c>
      <c r="AZ57" s="135" t="str">
        <f>AU57</f>
        <v>EXCELENTE</v>
      </c>
    </row>
    <row r="58" spans="1:52" ht="186" customHeight="1" x14ac:dyDescent="0.25">
      <c r="A58" s="11">
        <v>51</v>
      </c>
      <c r="B58" s="12" t="s">
        <v>275</v>
      </c>
      <c r="C58" s="13" t="s">
        <v>496</v>
      </c>
      <c r="D58" s="15" t="s">
        <v>497</v>
      </c>
      <c r="E58" s="20" t="s">
        <v>29</v>
      </c>
      <c r="F58" s="12" t="s">
        <v>498</v>
      </c>
      <c r="G58" s="15" t="s">
        <v>499</v>
      </c>
      <c r="H58" s="15" t="s">
        <v>39</v>
      </c>
      <c r="I58" s="15" t="s">
        <v>122</v>
      </c>
      <c r="J58" s="26">
        <v>0.75</v>
      </c>
      <c r="K58" s="15" t="s">
        <v>500</v>
      </c>
      <c r="L58" s="10" t="s">
        <v>66</v>
      </c>
      <c r="M58" s="15" t="s">
        <v>501</v>
      </c>
      <c r="N58" s="15" t="s">
        <v>37</v>
      </c>
      <c r="O58" s="15" t="s">
        <v>502</v>
      </c>
      <c r="P58" s="15" t="s">
        <v>503</v>
      </c>
      <c r="Q58" s="10" t="s">
        <v>39</v>
      </c>
      <c r="R58" s="35" t="s">
        <v>504</v>
      </c>
      <c r="S58" s="21" t="s">
        <v>505</v>
      </c>
      <c r="T58" s="21" t="s">
        <v>506</v>
      </c>
      <c r="U58" s="28" t="s">
        <v>507</v>
      </c>
      <c r="V58" s="18" t="s">
        <v>508</v>
      </c>
      <c r="W58" s="18" t="s">
        <v>509</v>
      </c>
      <c r="X58" s="18" t="s">
        <v>510</v>
      </c>
      <c r="Y58" s="18" t="s">
        <v>511</v>
      </c>
      <c r="Z58" s="114">
        <v>0.75</v>
      </c>
      <c r="AA58" s="115">
        <v>33.1</v>
      </c>
      <c r="AB58" s="115">
        <v>49</v>
      </c>
      <c r="AC58" s="114">
        <f>+AA58/AB58</f>
        <v>0.67551020408163265</v>
      </c>
      <c r="AD58" s="116" t="s">
        <v>647</v>
      </c>
      <c r="AE58" s="117" t="s">
        <v>20</v>
      </c>
      <c r="AF58" s="118" t="s">
        <v>761</v>
      </c>
      <c r="AG58" s="119" t="s">
        <v>762</v>
      </c>
      <c r="AH58" s="114">
        <v>0.75</v>
      </c>
      <c r="AI58" s="115">
        <v>35.9</v>
      </c>
      <c r="AJ58" s="115">
        <v>57</v>
      </c>
      <c r="AK58" s="114">
        <f>+AI58/AJ58</f>
        <v>0.62982456140350873</v>
      </c>
      <c r="AL58" s="116" t="s">
        <v>647</v>
      </c>
      <c r="AM58" s="117" t="s">
        <v>20</v>
      </c>
      <c r="AN58" s="120" t="s">
        <v>763</v>
      </c>
      <c r="AO58" s="119" t="s">
        <v>762</v>
      </c>
      <c r="AP58" s="114">
        <v>0.75</v>
      </c>
      <c r="AQ58" s="115">
        <v>31.7</v>
      </c>
      <c r="AR58" s="115">
        <v>57</v>
      </c>
      <c r="AS58" s="114">
        <f>+AQ58/AR58</f>
        <v>0.55614035087719293</v>
      </c>
      <c r="AT58" s="116" t="s">
        <v>647</v>
      </c>
      <c r="AU58" s="117" t="s">
        <v>19</v>
      </c>
      <c r="AV58" s="120" t="s">
        <v>764</v>
      </c>
      <c r="AW58" s="119" t="s">
        <v>762</v>
      </c>
      <c r="AX58" s="133">
        <f>AVERAGE(AC58,AK58,AS58)</f>
        <v>0.62049170545411136</v>
      </c>
      <c r="AY58" s="159">
        <f>AX58</f>
        <v>0.62049170545411136</v>
      </c>
      <c r="AZ58" s="134" t="s">
        <v>20</v>
      </c>
    </row>
    <row r="59" spans="1:52" ht="220.5" x14ac:dyDescent="0.25">
      <c r="A59" s="11">
        <v>52</v>
      </c>
      <c r="B59" s="12" t="s">
        <v>275</v>
      </c>
      <c r="C59" s="13" t="s">
        <v>496</v>
      </c>
      <c r="D59" s="15" t="s">
        <v>497</v>
      </c>
      <c r="E59" s="20" t="s">
        <v>29</v>
      </c>
      <c r="F59" s="20" t="s">
        <v>512</v>
      </c>
      <c r="G59" s="15" t="s">
        <v>513</v>
      </c>
      <c r="H59" s="15" t="s">
        <v>39</v>
      </c>
      <c r="I59" s="15" t="s">
        <v>514</v>
      </c>
      <c r="J59" s="20">
        <v>15</v>
      </c>
      <c r="K59" s="15" t="s">
        <v>515</v>
      </c>
      <c r="L59" s="15" t="s">
        <v>66</v>
      </c>
      <c r="M59" s="15" t="s">
        <v>516</v>
      </c>
      <c r="N59" s="15" t="s">
        <v>517</v>
      </c>
      <c r="O59" s="15" t="s">
        <v>518</v>
      </c>
      <c r="P59" s="15" t="s">
        <v>503</v>
      </c>
      <c r="Q59" s="10" t="s">
        <v>39</v>
      </c>
      <c r="R59" s="19" t="s">
        <v>519</v>
      </c>
      <c r="S59" s="10" t="s">
        <v>520</v>
      </c>
      <c r="T59" s="10" t="s">
        <v>521</v>
      </c>
      <c r="U59" s="10" t="s">
        <v>522</v>
      </c>
      <c r="V59" s="18" t="s">
        <v>508</v>
      </c>
      <c r="W59" s="18" t="s">
        <v>509</v>
      </c>
      <c r="X59" s="18" t="s">
        <v>510</v>
      </c>
      <c r="Y59" s="18" t="s">
        <v>511</v>
      </c>
      <c r="Z59" s="114" t="s">
        <v>765</v>
      </c>
      <c r="AA59" s="115">
        <v>395</v>
      </c>
      <c r="AB59" s="115">
        <v>73</v>
      </c>
      <c r="AC59" s="121">
        <f>AA59/AB59</f>
        <v>5.4109589041095889</v>
      </c>
      <c r="AD59" s="116" t="s">
        <v>647</v>
      </c>
      <c r="AE59" s="117" t="s">
        <v>21</v>
      </c>
      <c r="AF59" s="120" t="s">
        <v>766</v>
      </c>
      <c r="AG59" s="119"/>
      <c r="AH59" s="114" t="s">
        <v>765</v>
      </c>
      <c r="AI59" s="115">
        <v>350</v>
      </c>
      <c r="AJ59" s="115">
        <v>75</v>
      </c>
      <c r="AK59" s="121">
        <f>AI59/AJ59</f>
        <v>4.666666666666667</v>
      </c>
      <c r="AL59" s="116" t="s">
        <v>647</v>
      </c>
      <c r="AM59" s="117" t="s">
        <v>21</v>
      </c>
      <c r="AN59" s="120" t="s">
        <v>767</v>
      </c>
      <c r="AO59" s="119"/>
      <c r="AP59" s="115">
        <v>15</v>
      </c>
      <c r="AQ59" s="115">
        <v>356</v>
      </c>
      <c r="AR59" s="115">
        <v>70</v>
      </c>
      <c r="AS59" s="121">
        <f>AQ59/AR59</f>
        <v>5.0857142857142854</v>
      </c>
      <c r="AT59" s="116" t="s">
        <v>647</v>
      </c>
      <c r="AU59" s="117" t="s">
        <v>21</v>
      </c>
      <c r="AV59" s="120" t="s">
        <v>768</v>
      </c>
      <c r="AW59" s="119"/>
      <c r="AX59" s="138">
        <f>AVERAGE(AC59,AK59,AS59)</f>
        <v>5.0544466188301804</v>
      </c>
      <c r="AY59" s="138">
        <f>AX59</f>
        <v>5.0544466188301804</v>
      </c>
      <c r="AZ59" s="134" t="s">
        <v>21</v>
      </c>
    </row>
    <row r="60" spans="1:52" ht="180" customHeight="1" x14ac:dyDescent="0.25">
      <c r="A60" s="11">
        <v>53</v>
      </c>
      <c r="B60" s="12" t="s">
        <v>275</v>
      </c>
      <c r="C60" s="13" t="s">
        <v>496</v>
      </c>
      <c r="D60" s="15" t="s">
        <v>497</v>
      </c>
      <c r="E60" s="19" t="s">
        <v>29</v>
      </c>
      <c r="F60" s="12" t="s">
        <v>523</v>
      </c>
      <c r="G60" s="15" t="s">
        <v>524</v>
      </c>
      <c r="H60" s="15" t="s">
        <v>39</v>
      </c>
      <c r="I60" s="15" t="s">
        <v>525</v>
      </c>
      <c r="J60" s="26">
        <v>0.8</v>
      </c>
      <c r="K60" s="15" t="s">
        <v>526</v>
      </c>
      <c r="L60" s="15" t="s">
        <v>66</v>
      </c>
      <c r="M60" s="15" t="s">
        <v>527</v>
      </c>
      <c r="N60" s="15" t="s">
        <v>37</v>
      </c>
      <c r="O60" s="15" t="s">
        <v>528</v>
      </c>
      <c r="P60" s="15" t="s">
        <v>529</v>
      </c>
      <c r="Q60" s="15" t="s">
        <v>39</v>
      </c>
      <c r="R60" s="35" t="s">
        <v>530</v>
      </c>
      <c r="S60" s="21" t="s">
        <v>531</v>
      </c>
      <c r="T60" s="21" t="s">
        <v>532</v>
      </c>
      <c r="U60" s="28" t="s">
        <v>533</v>
      </c>
      <c r="V60" s="18" t="s">
        <v>534</v>
      </c>
      <c r="W60" s="18" t="s">
        <v>535</v>
      </c>
      <c r="X60" s="18" t="s">
        <v>536</v>
      </c>
      <c r="Y60" s="18" t="s">
        <v>537</v>
      </c>
      <c r="Z60" s="114">
        <v>0.8</v>
      </c>
      <c r="AA60" s="115">
        <v>325</v>
      </c>
      <c r="AB60" s="115">
        <v>331</v>
      </c>
      <c r="AC60" s="114">
        <f>AA60/AB60</f>
        <v>0.98187311178247738</v>
      </c>
      <c r="AD60" s="116" t="s">
        <v>651</v>
      </c>
      <c r="AE60" s="117" t="s">
        <v>21</v>
      </c>
      <c r="AF60" s="120" t="s">
        <v>769</v>
      </c>
      <c r="AG60" s="119"/>
      <c r="AH60" s="114">
        <v>0.8</v>
      </c>
      <c r="AI60" s="115">
        <v>315</v>
      </c>
      <c r="AJ60" s="115">
        <v>331</v>
      </c>
      <c r="AK60" s="114">
        <f>AI60/AJ60</f>
        <v>0.95166163141993954</v>
      </c>
      <c r="AL60" s="116" t="s">
        <v>651</v>
      </c>
      <c r="AM60" s="117" t="s">
        <v>21</v>
      </c>
      <c r="AN60" s="120" t="s">
        <v>770</v>
      </c>
      <c r="AO60" s="119"/>
      <c r="AP60" s="114">
        <v>0.8</v>
      </c>
      <c r="AQ60" s="115">
        <v>314</v>
      </c>
      <c r="AR60" s="115">
        <v>331</v>
      </c>
      <c r="AS60" s="114">
        <f>AQ60/AR60</f>
        <v>0.94864048338368578</v>
      </c>
      <c r="AT60" s="116" t="s">
        <v>651</v>
      </c>
      <c r="AU60" s="117" t="s">
        <v>21</v>
      </c>
      <c r="AV60" s="120" t="s">
        <v>771</v>
      </c>
      <c r="AW60" s="119"/>
      <c r="AX60" s="133">
        <f>AVERAGE(AC60,AK60,AS60)</f>
        <v>0.96072507552870079</v>
      </c>
      <c r="AY60" s="160">
        <f>AX60</f>
        <v>0.96072507552870079</v>
      </c>
      <c r="AZ60" s="134" t="s">
        <v>21</v>
      </c>
    </row>
    <row r="61" spans="1:52" ht="393.75" x14ac:dyDescent="0.25">
      <c r="A61" s="11">
        <v>54</v>
      </c>
      <c r="B61" s="12" t="s">
        <v>275</v>
      </c>
      <c r="C61" s="13" t="s">
        <v>496</v>
      </c>
      <c r="D61" s="15" t="s">
        <v>497</v>
      </c>
      <c r="E61" s="19" t="s">
        <v>29</v>
      </c>
      <c r="F61" s="20" t="s">
        <v>538</v>
      </c>
      <c r="G61" s="15" t="s">
        <v>539</v>
      </c>
      <c r="H61" s="15" t="s">
        <v>39</v>
      </c>
      <c r="I61" s="15" t="s">
        <v>525</v>
      </c>
      <c r="J61" s="20">
        <v>5</v>
      </c>
      <c r="K61" s="15" t="s">
        <v>540</v>
      </c>
      <c r="L61" s="15" t="s">
        <v>66</v>
      </c>
      <c r="M61" s="15" t="s">
        <v>541</v>
      </c>
      <c r="N61" s="15" t="s">
        <v>517</v>
      </c>
      <c r="O61" s="15" t="s">
        <v>542</v>
      </c>
      <c r="P61" s="15" t="s">
        <v>543</v>
      </c>
      <c r="Q61" s="15" t="s">
        <v>39</v>
      </c>
      <c r="R61" s="20" t="s">
        <v>519</v>
      </c>
      <c r="S61" s="15" t="s">
        <v>544</v>
      </c>
      <c r="T61" s="15" t="s">
        <v>545</v>
      </c>
      <c r="U61" s="15" t="s">
        <v>546</v>
      </c>
      <c r="V61" s="18" t="s">
        <v>534</v>
      </c>
      <c r="W61" s="18" t="s">
        <v>535</v>
      </c>
      <c r="X61" s="18" t="s">
        <v>536</v>
      </c>
      <c r="Y61" s="18" t="s">
        <v>537</v>
      </c>
      <c r="Z61" s="114" t="s">
        <v>772</v>
      </c>
      <c r="AA61" s="115">
        <v>21</v>
      </c>
      <c r="AB61" s="115">
        <v>6</v>
      </c>
      <c r="AC61" s="121">
        <f>AA61/AB61</f>
        <v>3.5</v>
      </c>
      <c r="AD61" s="116" t="s">
        <v>647</v>
      </c>
      <c r="AE61" s="117" t="s">
        <v>21</v>
      </c>
      <c r="AF61" s="120" t="s">
        <v>773</v>
      </c>
      <c r="AG61" s="119"/>
      <c r="AH61" s="114" t="s">
        <v>772</v>
      </c>
      <c r="AI61" s="115">
        <v>73</v>
      </c>
      <c r="AJ61" s="115">
        <v>16</v>
      </c>
      <c r="AK61" s="121">
        <f>AI61/AJ61</f>
        <v>4.5625</v>
      </c>
      <c r="AL61" s="116" t="s">
        <v>647</v>
      </c>
      <c r="AM61" s="117" t="s">
        <v>21</v>
      </c>
      <c r="AN61" s="120" t="s">
        <v>774</v>
      </c>
      <c r="AO61" s="119"/>
      <c r="AP61" s="115">
        <v>5</v>
      </c>
      <c r="AQ61" s="115">
        <v>55</v>
      </c>
      <c r="AR61" s="115">
        <v>17</v>
      </c>
      <c r="AS61" s="121">
        <f>AQ61/AR61</f>
        <v>3.2352941176470589</v>
      </c>
      <c r="AT61" s="116" t="s">
        <v>647</v>
      </c>
      <c r="AU61" s="117" t="s">
        <v>21</v>
      </c>
      <c r="AV61" s="120" t="s">
        <v>775</v>
      </c>
      <c r="AW61" s="119"/>
      <c r="AX61" s="138">
        <f>AVERAGE(AC61,AK61,AS61)</f>
        <v>3.7659313725490193</v>
      </c>
      <c r="AY61" s="139">
        <f>AX61</f>
        <v>3.7659313725490193</v>
      </c>
      <c r="AZ61" s="134" t="s">
        <v>21</v>
      </c>
    </row>
    <row r="62" spans="1:52" ht="299.25" x14ac:dyDescent="0.25">
      <c r="A62" s="11">
        <v>55</v>
      </c>
      <c r="B62" s="12" t="s">
        <v>275</v>
      </c>
      <c r="C62" s="15" t="s">
        <v>547</v>
      </c>
      <c r="D62" s="15" t="s">
        <v>497</v>
      </c>
      <c r="E62" s="19" t="s">
        <v>29</v>
      </c>
      <c r="F62" s="20" t="s">
        <v>548</v>
      </c>
      <c r="G62" s="15" t="s">
        <v>549</v>
      </c>
      <c r="H62" s="15" t="s">
        <v>32</v>
      </c>
      <c r="I62" s="15" t="s">
        <v>550</v>
      </c>
      <c r="J62" s="26">
        <v>0.9</v>
      </c>
      <c r="K62" s="15" t="s">
        <v>551</v>
      </c>
      <c r="L62" s="15" t="s">
        <v>35</v>
      </c>
      <c r="M62" s="15" t="s">
        <v>552</v>
      </c>
      <c r="N62" s="15" t="s">
        <v>37</v>
      </c>
      <c r="O62" s="15" t="s">
        <v>553</v>
      </c>
      <c r="P62" s="15" t="s">
        <v>543</v>
      </c>
      <c r="Q62" s="15" t="s">
        <v>32</v>
      </c>
      <c r="R62" s="35" t="s">
        <v>554</v>
      </c>
      <c r="S62" s="21" t="s">
        <v>555</v>
      </c>
      <c r="T62" s="21" t="s">
        <v>556</v>
      </c>
      <c r="U62" s="28" t="s">
        <v>507</v>
      </c>
      <c r="V62" s="18" t="s">
        <v>557</v>
      </c>
      <c r="W62" s="18" t="s">
        <v>558</v>
      </c>
      <c r="X62" s="18" t="s">
        <v>559</v>
      </c>
      <c r="Y62" s="18" t="s">
        <v>537</v>
      </c>
      <c r="Z62" s="114">
        <v>0.9</v>
      </c>
      <c r="AA62" s="115"/>
      <c r="AB62" s="115"/>
      <c r="AC62" s="114"/>
      <c r="AD62" s="116"/>
      <c r="AE62" s="122"/>
      <c r="AF62" s="120"/>
      <c r="AG62" s="119"/>
      <c r="AH62" s="114">
        <v>0.9</v>
      </c>
      <c r="AI62" s="115"/>
      <c r="AJ62" s="115"/>
      <c r="AK62" s="114"/>
      <c r="AL62" s="116"/>
      <c r="AM62" s="122"/>
      <c r="AN62" s="120"/>
      <c r="AO62" s="119"/>
      <c r="AP62" s="114">
        <v>0.9</v>
      </c>
      <c r="AQ62" s="115">
        <v>8</v>
      </c>
      <c r="AR62" s="115">
        <v>8</v>
      </c>
      <c r="AS62" s="114">
        <f>AQ62/AR62</f>
        <v>1</v>
      </c>
      <c r="AT62" s="116" t="s">
        <v>647</v>
      </c>
      <c r="AU62" s="117" t="s">
        <v>21</v>
      </c>
      <c r="AV62" s="123" t="s">
        <v>776</v>
      </c>
      <c r="AW62" s="119"/>
      <c r="AX62" s="134"/>
      <c r="AY62" s="159">
        <f>AS62</f>
        <v>1</v>
      </c>
      <c r="AZ62" s="135" t="str">
        <f>AU62</f>
        <v>EXCELENTE</v>
      </c>
    </row>
    <row r="63" spans="1:52" ht="236.25" x14ac:dyDescent="0.25">
      <c r="A63" s="11">
        <v>56</v>
      </c>
      <c r="B63" s="12" t="s">
        <v>275</v>
      </c>
      <c r="C63" s="15" t="s">
        <v>547</v>
      </c>
      <c r="D63" s="15" t="s">
        <v>497</v>
      </c>
      <c r="E63" s="19" t="s">
        <v>29</v>
      </c>
      <c r="F63" s="12" t="s">
        <v>561</v>
      </c>
      <c r="G63" s="44" t="s">
        <v>560</v>
      </c>
      <c r="H63" s="15" t="s">
        <v>39</v>
      </c>
      <c r="I63" s="15" t="s">
        <v>525</v>
      </c>
      <c r="J63" s="26">
        <v>0.9</v>
      </c>
      <c r="K63" s="15" t="s">
        <v>562</v>
      </c>
      <c r="L63" s="15" t="s">
        <v>66</v>
      </c>
      <c r="M63" s="44" t="s">
        <v>563</v>
      </c>
      <c r="N63" s="15" t="s">
        <v>37</v>
      </c>
      <c r="O63" s="44" t="s">
        <v>564</v>
      </c>
      <c r="P63" s="18" t="s">
        <v>543</v>
      </c>
      <c r="Q63" s="18" t="s">
        <v>39</v>
      </c>
      <c r="R63" s="35" t="s">
        <v>565</v>
      </c>
      <c r="S63" s="41" t="s">
        <v>566</v>
      </c>
      <c r="T63" s="41" t="s">
        <v>567</v>
      </c>
      <c r="U63" s="45" t="s">
        <v>568</v>
      </c>
      <c r="V63" s="18" t="s">
        <v>569</v>
      </c>
      <c r="W63" s="18" t="s">
        <v>570</v>
      </c>
      <c r="X63" s="18" t="s">
        <v>559</v>
      </c>
      <c r="Y63" s="18" t="s">
        <v>537</v>
      </c>
      <c r="Z63" s="124">
        <v>0.9</v>
      </c>
      <c r="AA63" s="125">
        <v>1</v>
      </c>
      <c r="AB63" s="125">
        <v>1</v>
      </c>
      <c r="AC63" s="124">
        <f>AA63/AB63</f>
        <v>1</v>
      </c>
      <c r="AD63" s="126" t="s">
        <v>651</v>
      </c>
      <c r="AE63" s="127" t="s">
        <v>21</v>
      </c>
      <c r="AF63" s="123" t="s">
        <v>777</v>
      </c>
      <c r="AG63" s="119"/>
      <c r="AH63" s="124">
        <v>0.9</v>
      </c>
      <c r="AI63" s="125">
        <v>1</v>
      </c>
      <c r="AJ63" s="125">
        <v>1</v>
      </c>
      <c r="AK63" s="124">
        <f>AI63/AJ63</f>
        <v>1</v>
      </c>
      <c r="AL63" s="126" t="s">
        <v>651</v>
      </c>
      <c r="AM63" s="127" t="s">
        <v>21</v>
      </c>
      <c r="AN63" s="123" t="s">
        <v>778</v>
      </c>
      <c r="AO63" s="119"/>
      <c r="AP63" s="124">
        <v>0.9</v>
      </c>
      <c r="AQ63" s="125">
        <v>2</v>
      </c>
      <c r="AR63" s="125">
        <v>2</v>
      </c>
      <c r="AS63" s="124">
        <f>AQ63/AR63</f>
        <v>1</v>
      </c>
      <c r="AT63" s="126" t="s">
        <v>651</v>
      </c>
      <c r="AU63" s="117" t="s">
        <v>21</v>
      </c>
      <c r="AV63" s="123" t="s">
        <v>779</v>
      </c>
      <c r="AW63" s="119"/>
      <c r="AX63" s="133">
        <f>AVERAGE(AC63,AK63,AS63)</f>
        <v>1</v>
      </c>
      <c r="AY63" s="159">
        <f>AX63</f>
        <v>1</v>
      </c>
      <c r="AZ63" s="134" t="s">
        <v>21</v>
      </c>
    </row>
    <row r="64" spans="1:52" ht="75" x14ac:dyDescent="0.25">
      <c r="A64" s="11">
        <v>57</v>
      </c>
      <c r="B64" s="12" t="s">
        <v>26</v>
      </c>
      <c r="C64" s="15" t="s">
        <v>571</v>
      </c>
      <c r="D64" s="15" t="s">
        <v>572</v>
      </c>
      <c r="E64" s="19" t="s">
        <v>29</v>
      </c>
      <c r="F64" s="20" t="s">
        <v>573</v>
      </c>
      <c r="G64" s="15" t="s">
        <v>574</v>
      </c>
      <c r="H64" s="20" t="s">
        <v>32</v>
      </c>
      <c r="I64" s="15" t="s">
        <v>33</v>
      </c>
      <c r="J64" s="26">
        <v>1</v>
      </c>
      <c r="K64" s="15" t="s">
        <v>575</v>
      </c>
      <c r="L64" s="15" t="s">
        <v>35</v>
      </c>
      <c r="M64" s="15" t="s">
        <v>576</v>
      </c>
      <c r="N64" s="20" t="s">
        <v>37</v>
      </c>
      <c r="O64" s="15" t="s">
        <v>577</v>
      </c>
      <c r="P64" s="20" t="s">
        <v>32</v>
      </c>
      <c r="Q64" s="20" t="s">
        <v>32</v>
      </c>
      <c r="R64" s="20" t="s">
        <v>91</v>
      </c>
      <c r="S64" s="20" t="s">
        <v>578</v>
      </c>
      <c r="T64" s="20" t="s">
        <v>579</v>
      </c>
      <c r="U64" s="20" t="s">
        <v>182</v>
      </c>
      <c r="V64" s="15" t="s">
        <v>580</v>
      </c>
      <c r="W64" s="15" t="s">
        <v>581</v>
      </c>
      <c r="X64" s="15" t="s">
        <v>581</v>
      </c>
      <c r="Y64" s="15" t="s">
        <v>582</v>
      </c>
      <c r="Z64" s="47"/>
      <c r="AA64" s="48"/>
      <c r="AB64" s="48"/>
      <c r="AC64" s="47"/>
      <c r="AD64" s="49"/>
      <c r="AE64" s="50"/>
      <c r="AF64" s="63"/>
      <c r="AG64" s="63"/>
      <c r="AH64" s="47"/>
      <c r="AI64" s="48"/>
      <c r="AJ64" s="48"/>
      <c r="AK64" s="47"/>
      <c r="AL64" s="49"/>
      <c r="AM64" s="50"/>
      <c r="AN64" s="63"/>
      <c r="AO64" s="63"/>
      <c r="AP64" s="47">
        <v>1</v>
      </c>
      <c r="AQ64" s="48">
        <v>1</v>
      </c>
      <c r="AR64" s="48">
        <v>1</v>
      </c>
      <c r="AS64" s="47">
        <v>1</v>
      </c>
      <c r="AT64" s="49" t="s">
        <v>651</v>
      </c>
      <c r="AU64" s="50" t="s">
        <v>21</v>
      </c>
      <c r="AV64" s="65" t="s">
        <v>780</v>
      </c>
      <c r="AW64" s="63"/>
      <c r="AX64" s="134"/>
      <c r="AY64" s="159">
        <f>AS64</f>
        <v>1</v>
      </c>
      <c r="AZ64" s="135" t="str">
        <f>AU64</f>
        <v>EXCELENTE</v>
      </c>
    </row>
    <row r="65" spans="1:52" ht="75" x14ac:dyDescent="0.25">
      <c r="A65" s="11">
        <v>58</v>
      </c>
      <c r="B65" s="12" t="s">
        <v>26</v>
      </c>
      <c r="C65" s="15" t="s">
        <v>571</v>
      </c>
      <c r="D65" s="15" t="s">
        <v>572</v>
      </c>
      <c r="E65" s="19" t="s">
        <v>29</v>
      </c>
      <c r="F65" s="20" t="s">
        <v>583</v>
      </c>
      <c r="G65" s="15" t="s">
        <v>574</v>
      </c>
      <c r="H65" s="20" t="s">
        <v>32</v>
      </c>
      <c r="I65" s="15" t="s">
        <v>33</v>
      </c>
      <c r="J65" s="26">
        <v>1</v>
      </c>
      <c r="K65" s="15" t="s">
        <v>575</v>
      </c>
      <c r="L65" s="15" t="s">
        <v>35</v>
      </c>
      <c r="M65" s="15" t="s">
        <v>584</v>
      </c>
      <c r="N65" s="20" t="s">
        <v>37</v>
      </c>
      <c r="O65" s="15" t="s">
        <v>577</v>
      </c>
      <c r="P65" s="20" t="s">
        <v>32</v>
      </c>
      <c r="Q65" s="20" t="s">
        <v>32</v>
      </c>
      <c r="R65" s="20" t="s">
        <v>585</v>
      </c>
      <c r="S65" s="15" t="s">
        <v>586</v>
      </c>
      <c r="T65" s="15" t="s">
        <v>587</v>
      </c>
      <c r="U65" s="20" t="s">
        <v>182</v>
      </c>
      <c r="V65" s="15" t="s">
        <v>580</v>
      </c>
      <c r="W65" s="15" t="s">
        <v>581</v>
      </c>
      <c r="X65" s="15" t="s">
        <v>581</v>
      </c>
      <c r="Y65" s="15" t="s">
        <v>582</v>
      </c>
      <c r="Z65" s="47"/>
      <c r="AA65" s="48"/>
      <c r="AB65" s="48"/>
      <c r="AC65" s="47"/>
      <c r="AD65" s="49"/>
      <c r="AE65" s="50"/>
      <c r="AF65" s="63"/>
      <c r="AG65" s="63"/>
      <c r="AH65" s="47"/>
      <c r="AI65" s="48"/>
      <c r="AJ65" s="48"/>
      <c r="AK65" s="47"/>
      <c r="AL65" s="49"/>
      <c r="AM65" s="50"/>
      <c r="AN65" s="63"/>
      <c r="AO65" s="63"/>
      <c r="AP65" s="47">
        <v>1</v>
      </c>
      <c r="AQ65" s="48">
        <v>531</v>
      </c>
      <c r="AR65" s="48">
        <v>531</v>
      </c>
      <c r="AS65" s="47">
        <v>1</v>
      </c>
      <c r="AT65" s="49" t="s">
        <v>651</v>
      </c>
      <c r="AU65" s="50" t="s">
        <v>21</v>
      </c>
      <c r="AV65" s="128" t="s">
        <v>781</v>
      </c>
      <c r="AW65" s="63"/>
      <c r="AX65" s="134"/>
      <c r="AY65" s="159">
        <f>AS65</f>
        <v>1</v>
      </c>
      <c r="AZ65" s="135" t="str">
        <f>AU65</f>
        <v>EXCELENTE</v>
      </c>
    </row>
    <row r="66" spans="1:52" ht="120" x14ac:dyDescent="0.25">
      <c r="A66" s="11">
        <v>59</v>
      </c>
      <c r="B66" s="12" t="s">
        <v>26</v>
      </c>
      <c r="C66" s="15" t="s">
        <v>571</v>
      </c>
      <c r="D66" s="15" t="s">
        <v>572</v>
      </c>
      <c r="E66" s="19" t="s">
        <v>29</v>
      </c>
      <c r="F66" s="20" t="s">
        <v>588</v>
      </c>
      <c r="G66" s="15" t="s">
        <v>589</v>
      </c>
      <c r="H66" s="15" t="s">
        <v>32</v>
      </c>
      <c r="I66" s="15" t="s">
        <v>33</v>
      </c>
      <c r="J66" s="26">
        <v>0.8</v>
      </c>
      <c r="K66" s="15" t="s">
        <v>590</v>
      </c>
      <c r="L66" s="15" t="s">
        <v>591</v>
      </c>
      <c r="M66" s="15" t="s">
        <v>592</v>
      </c>
      <c r="N66" s="20" t="s">
        <v>37</v>
      </c>
      <c r="O66" s="15" t="s">
        <v>593</v>
      </c>
      <c r="P66" s="15" t="s">
        <v>32</v>
      </c>
      <c r="Q66" s="15" t="s">
        <v>32</v>
      </c>
      <c r="R66" s="20" t="s">
        <v>594</v>
      </c>
      <c r="S66" s="15" t="s">
        <v>595</v>
      </c>
      <c r="T66" s="15" t="s">
        <v>596</v>
      </c>
      <c r="U66" s="20" t="s">
        <v>182</v>
      </c>
      <c r="V66" s="15" t="s">
        <v>597</v>
      </c>
      <c r="W66" s="15" t="s">
        <v>598</v>
      </c>
      <c r="X66" s="15" t="s">
        <v>598</v>
      </c>
      <c r="Y66" s="15" t="s">
        <v>599</v>
      </c>
      <c r="Z66" s="47"/>
      <c r="AA66" s="48"/>
      <c r="AB66" s="48"/>
      <c r="AC66" s="47"/>
      <c r="AD66" s="49"/>
      <c r="AE66" s="50"/>
      <c r="AF66" s="63"/>
      <c r="AG66" s="63"/>
      <c r="AH66" s="47"/>
      <c r="AI66" s="48"/>
      <c r="AJ66" s="48"/>
      <c r="AK66" s="47"/>
      <c r="AL66" s="49"/>
      <c r="AM66" s="50"/>
      <c r="AN66" s="63"/>
      <c r="AO66" s="63"/>
      <c r="AP66" s="47">
        <v>0.8</v>
      </c>
      <c r="AQ66" s="48">
        <v>114</v>
      </c>
      <c r="AR66" s="48">
        <v>124</v>
      </c>
      <c r="AS66" s="47">
        <f>AQ66/AR66</f>
        <v>0.91935483870967738</v>
      </c>
      <c r="AT66" s="49" t="s">
        <v>651</v>
      </c>
      <c r="AU66" s="50" t="s">
        <v>20</v>
      </c>
      <c r="AV66" s="65" t="s">
        <v>782</v>
      </c>
      <c r="AW66" s="63"/>
      <c r="AX66" s="134"/>
      <c r="AY66" s="159">
        <f>AS66</f>
        <v>0.91935483870967738</v>
      </c>
      <c r="AZ66" s="135" t="str">
        <f>AU66</f>
        <v>BUENO</v>
      </c>
    </row>
    <row r="67" spans="1:52" ht="105" x14ac:dyDescent="0.25">
      <c r="A67" s="11">
        <v>60</v>
      </c>
      <c r="B67" s="33" t="s">
        <v>199</v>
      </c>
      <c r="C67" s="15" t="s">
        <v>571</v>
      </c>
      <c r="D67" s="15" t="s">
        <v>572</v>
      </c>
      <c r="E67" s="19" t="s">
        <v>29</v>
      </c>
      <c r="F67" s="20" t="s">
        <v>600</v>
      </c>
      <c r="G67" s="15" t="s">
        <v>601</v>
      </c>
      <c r="H67" s="15" t="s">
        <v>32</v>
      </c>
      <c r="I67" s="15" t="s">
        <v>33</v>
      </c>
      <c r="J67" s="26">
        <v>0.8</v>
      </c>
      <c r="K67" s="20" t="s">
        <v>590</v>
      </c>
      <c r="L67" s="15" t="s">
        <v>35</v>
      </c>
      <c r="M67" s="15" t="s">
        <v>602</v>
      </c>
      <c r="N67" s="20" t="s">
        <v>37</v>
      </c>
      <c r="O67" s="20" t="s">
        <v>603</v>
      </c>
      <c r="P67" s="15" t="s">
        <v>32</v>
      </c>
      <c r="Q67" s="15" t="s">
        <v>32</v>
      </c>
      <c r="R67" s="20" t="s">
        <v>594</v>
      </c>
      <c r="S67" s="15" t="s">
        <v>595</v>
      </c>
      <c r="T67" s="15" t="s">
        <v>604</v>
      </c>
      <c r="U67" s="20" t="s">
        <v>182</v>
      </c>
      <c r="V67" s="15" t="s">
        <v>597</v>
      </c>
      <c r="W67" s="15" t="s">
        <v>598</v>
      </c>
      <c r="X67" s="15" t="s">
        <v>598</v>
      </c>
      <c r="Y67" s="15" t="s">
        <v>599</v>
      </c>
      <c r="Z67" s="47"/>
      <c r="AA67" s="48"/>
      <c r="AB67" s="48"/>
      <c r="AC67" s="47"/>
      <c r="AD67" s="49"/>
      <c r="AE67" s="50"/>
      <c r="AF67" s="63"/>
      <c r="AG67" s="63"/>
      <c r="AH67" s="47"/>
      <c r="AI67" s="48"/>
      <c r="AJ67" s="48"/>
      <c r="AK67" s="47"/>
      <c r="AL67" s="49"/>
      <c r="AM67" s="50"/>
      <c r="AN67" s="63"/>
      <c r="AO67" s="63"/>
      <c r="AP67" s="47">
        <v>0.8</v>
      </c>
      <c r="AQ67" s="48">
        <v>5</v>
      </c>
      <c r="AR67" s="48">
        <v>5</v>
      </c>
      <c r="AS67" s="47">
        <v>1</v>
      </c>
      <c r="AT67" s="49" t="s">
        <v>651</v>
      </c>
      <c r="AU67" s="50" t="s">
        <v>21</v>
      </c>
      <c r="AV67" s="65" t="s">
        <v>783</v>
      </c>
      <c r="AW67" s="63"/>
      <c r="AX67" s="134"/>
      <c r="AY67" s="159">
        <f>AS67</f>
        <v>1</v>
      </c>
      <c r="AZ67" s="135" t="str">
        <f>AU67</f>
        <v>EXCELENTE</v>
      </c>
    </row>
    <row r="68" spans="1:52" ht="90" x14ac:dyDescent="0.25">
      <c r="A68" s="11">
        <v>61</v>
      </c>
      <c r="B68" s="12" t="s">
        <v>26</v>
      </c>
      <c r="C68" s="15" t="s">
        <v>571</v>
      </c>
      <c r="D68" s="15" t="s">
        <v>572</v>
      </c>
      <c r="E68" s="19" t="s">
        <v>29</v>
      </c>
      <c r="F68" s="20" t="s">
        <v>605</v>
      </c>
      <c r="G68" s="20" t="s">
        <v>606</v>
      </c>
      <c r="H68" s="15" t="s">
        <v>32</v>
      </c>
      <c r="I68" s="15" t="s">
        <v>33</v>
      </c>
      <c r="J68" s="26">
        <v>0.04</v>
      </c>
      <c r="K68" s="20" t="s">
        <v>607</v>
      </c>
      <c r="L68" s="15" t="s">
        <v>591</v>
      </c>
      <c r="M68" s="20" t="s">
        <v>608</v>
      </c>
      <c r="N68" s="20" t="s">
        <v>37</v>
      </c>
      <c r="O68" s="15" t="s">
        <v>609</v>
      </c>
      <c r="P68" s="15" t="s">
        <v>32</v>
      </c>
      <c r="Q68" s="15" t="s">
        <v>32</v>
      </c>
      <c r="R68" s="20" t="s">
        <v>610</v>
      </c>
      <c r="S68" s="15" t="s">
        <v>611</v>
      </c>
      <c r="T68" s="15" t="s">
        <v>612</v>
      </c>
      <c r="U68" s="15" t="s">
        <v>613</v>
      </c>
      <c r="V68" s="15" t="s">
        <v>614</v>
      </c>
      <c r="W68" s="15" t="s">
        <v>615</v>
      </c>
      <c r="X68" s="15" t="s">
        <v>615</v>
      </c>
      <c r="Y68" s="15" t="s">
        <v>599</v>
      </c>
      <c r="Z68" s="47"/>
      <c r="AA68" s="48"/>
      <c r="AB68" s="48"/>
      <c r="AC68" s="47"/>
      <c r="AD68" s="49"/>
      <c r="AE68" s="50"/>
      <c r="AF68" s="63"/>
      <c r="AG68" s="63"/>
      <c r="AH68" s="47"/>
      <c r="AI68" s="48"/>
      <c r="AJ68" s="48"/>
      <c r="AK68" s="47"/>
      <c r="AL68" s="49"/>
      <c r="AM68" s="50"/>
      <c r="AN68" s="63"/>
      <c r="AO68" s="63"/>
      <c r="AP68" s="47">
        <v>0.04</v>
      </c>
      <c r="AQ68" s="48">
        <v>10</v>
      </c>
      <c r="AR68" s="48">
        <v>643</v>
      </c>
      <c r="AS68" s="69">
        <f>AQ68/AR68</f>
        <v>1.5552099533437015E-2</v>
      </c>
      <c r="AT68" s="49" t="s">
        <v>651</v>
      </c>
      <c r="AU68" s="50" t="s">
        <v>21</v>
      </c>
      <c r="AV68" s="65" t="s">
        <v>784</v>
      </c>
      <c r="AW68" s="63"/>
      <c r="AX68" s="134"/>
      <c r="AY68" s="159">
        <f>AS68</f>
        <v>1.5552099533437015E-2</v>
      </c>
      <c r="AZ68" s="135" t="str">
        <f>AU68</f>
        <v>EXCELENTE</v>
      </c>
    </row>
    <row r="69" spans="1:52" ht="128.25" x14ac:dyDescent="0.25">
      <c r="A69" s="11">
        <v>62</v>
      </c>
      <c r="B69" s="12" t="s">
        <v>26</v>
      </c>
      <c r="C69" s="15" t="s">
        <v>571</v>
      </c>
      <c r="D69" s="15" t="s">
        <v>572</v>
      </c>
      <c r="E69" s="19" t="s">
        <v>29</v>
      </c>
      <c r="F69" s="20" t="s">
        <v>616</v>
      </c>
      <c r="G69" s="20" t="s">
        <v>617</v>
      </c>
      <c r="H69" s="15" t="s">
        <v>32</v>
      </c>
      <c r="I69" s="15" t="s">
        <v>33</v>
      </c>
      <c r="J69" s="26">
        <v>0.04</v>
      </c>
      <c r="K69" s="20" t="s">
        <v>607</v>
      </c>
      <c r="L69" s="15" t="s">
        <v>591</v>
      </c>
      <c r="M69" s="20" t="s">
        <v>618</v>
      </c>
      <c r="N69" s="20" t="s">
        <v>37</v>
      </c>
      <c r="O69" s="15" t="s">
        <v>619</v>
      </c>
      <c r="P69" s="15" t="s">
        <v>32</v>
      </c>
      <c r="Q69" s="15" t="s">
        <v>32</v>
      </c>
      <c r="R69" s="20" t="s">
        <v>610</v>
      </c>
      <c r="S69" s="15" t="s">
        <v>611</v>
      </c>
      <c r="T69" s="15" t="s">
        <v>620</v>
      </c>
      <c r="U69" s="15" t="s">
        <v>621</v>
      </c>
      <c r="V69" s="15" t="s">
        <v>614</v>
      </c>
      <c r="W69" s="15" t="s">
        <v>615</v>
      </c>
      <c r="X69" s="15" t="s">
        <v>615</v>
      </c>
      <c r="Y69" s="15" t="s">
        <v>599</v>
      </c>
      <c r="Z69" s="47"/>
      <c r="AA69" s="48"/>
      <c r="AB69" s="48"/>
      <c r="AC69" s="47"/>
      <c r="AD69" s="49"/>
      <c r="AE69" s="50"/>
      <c r="AF69" s="63"/>
      <c r="AG69" s="63"/>
      <c r="AH69" s="47"/>
      <c r="AI69" s="48"/>
      <c r="AJ69" s="48"/>
      <c r="AK69" s="47"/>
      <c r="AL69" s="49"/>
      <c r="AM69" s="50"/>
      <c r="AN69" s="63"/>
      <c r="AO69" s="63"/>
      <c r="AP69" s="47">
        <v>0.04</v>
      </c>
      <c r="AQ69" s="48">
        <v>7728</v>
      </c>
      <c r="AR69" s="48">
        <v>231480</v>
      </c>
      <c r="AS69" s="94">
        <f>AQ69/AR69</f>
        <v>3.3385173665111456E-2</v>
      </c>
      <c r="AT69" s="49" t="s">
        <v>651</v>
      </c>
      <c r="AU69" s="50" t="s">
        <v>21</v>
      </c>
      <c r="AV69" s="129" t="s">
        <v>785</v>
      </c>
      <c r="AW69" s="63"/>
      <c r="AX69" s="134"/>
      <c r="AY69" s="159">
        <f>AS69</f>
        <v>3.3385173665111456E-2</v>
      </c>
      <c r="AZ69" s="135" t="str">
        <f>AU69</f>
        <v>EXCELENTE</v>
      </c>
    </row>
  </sheetData>
  <protectedRanges>
    <protectedRange password="DE36" sqref="AC52" name="Rango7_1"/>
    <protectedRange password="DE36" sqref="AK52" name="Rango7_1_1"/>
    <protectedRange password="DE36" sqref="AS52" name="Rango7_1_2"/>
    <protectedRange password="DE36" sqref="AC53" name="Rango7_1_3"/>
    <protectedRange password="DE36" sqref="AK53" name="Rango7_1_4"/>
    <protectedRange password="DE36" sqref="AS53" name="Rango7_1_5"/>
  </protectedRanges>
  <autoFilter ref="A7:AZ69"/>
  <mergeCells count="6">
    <mergeCell ref="AP6:AW6"/>
    <mergeCell ref="R6:U6"/>
    <mergeCell ref="V6:Y6"/>
    <mergeCell ref="B6:Q6"/>
    <mergeCell ref="Z6:AG6"/>
    <mergeCell ref="AH6:AO6"/>
  </mergeCells>
  <pageMargins left="0.70866141732283472" right="0.70866141732283472" top="0.74803149606299213" bottom="0.74803149606299213" header="0.31496062992125984" footer="0.31496062992125984"/>
  <pageSetup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53"/>
  <sheetViews>
    <sheetView zoomScaleNormal="100" workbookViewId="0">
      <selection activeCell="B11" sqref="B11"/>
    </sheetView>
  </sheetViews>
  <sheetFormatPr baseColWidth="10" defaultRowHeight="15" x14ac:dyDescent="0.25"/>
  <cols>
    <col min="1" max="1" width="35.75" customWidth="1"/>
    <col min="2" max="2" width="19.125" customWidth="1"/>
    <col min="3" max="3" width="6.5" customWidth="1"/>
    <col min="4" max="4" width="8" customWidth="1"/>
    <col min="5" max="5" width="5.625" customWidth="1"/>
    <col min="6" max="6" width="7.75" customWidth="1"/>
    <col min="7" max="7" width="10.5" customWidth="1"/>
    <col min="18" max="18" width="35.75" bestFit="1" customWidth="1"/>
    <col min="19" max="19" width="19.125" customWidth="1"/>
    <col min="20" max="20" width="6.5" customWidth="1"/>
    <col min="21" max="21" width="8" customWidth="1"/>
    <col min="22" max="22" width="5.625" customWidth="1"/>
    <col min="23" max="23" width="7.75" customWidth="1"/>
    <col min="24" max="24" width="10.5" customWidth="1"/>
  </cols>
  <sheetData>
    <row r="3" spans="1:7" x14ac:dyDescent="0.25">
      <c r="A3" s="141" t="s">
        <v>791</v>
      </c>
      <c r="B3" s="141" t="s">
        <v>792</v>
      </c>
    </row>
    <row r="4" spans="1:7" x14ac:dyDescent="0.25">
      <c r="A4" s="146" t="s">
        <v>793</v>
      </c>
      <c r="B4" s="147" t="s">
        <v>21</v>
      </c>
      <c r="C4" s="147" t="s">
        <v>20</v>
      </c>
      <c r="D4" s="147" t="s">
        <v>19</v>
      </c>
      <c r="E4" s="147" t="s">
        <v>18</v>
      </c>
      <c r="F4" s="147" t="s">
        <v>650</v>
      </c>
      <c r="G4" s="147" t="s">
        <v>790</v>
      </c>
    </row>
    <row r="5" spans="1:7" x14ac:dyDescent="0.25">
      <c r="A5" s="147" t="s">
        <v>29</v>
      </c>
      <c r="B5" s="148">
        <v>0.5</v>
      </c>
      <c r="C5" s="148">
        <v>8.0645161290322578E-2</v>
      </c>
      <c r="D5" s="148">
        <v>1.6129032258064516E-2</v>
      </c>
      <c r="E5" s="148">
        <v>8.0645161290322578E-2</v>
      </c>
      <c r="F5" s="148">
        <v>9.6774193548387094E-2</v>
      </c>
      <c r="G5" s="148">
        <v>0.77419354838709675</v>
      </c>
    </row>
    <row r="6" spans="1:7" x14ac:dyDescent="0.25">
      <c r="A6" s="147" t="s">
        <v>71</v>
      </c>
      <c r="B6" s="148">
        <v>3.2258064516129031E-2</v>
      </c>
      <c r="C6" s="148">
        <v>3.2258064516129031E-2</v>
      </c>
      <c r="D6" s="148">
        <v>4.8387096774193547E-2</v>
      </c>
      <c r="E6" s="148">
        <v>8.0645161290322578E-2</v>
      </c>
      <c r="F6" s="148">
        <v>3.2258064516129031E-2</v>
      </c>
      <c r="G6" s="148">
        <v>0.22580645161290322</v>
      </c>
    </row>
    <row r="7" spans="1:7" x14ac:dyDescent="0.25">
      <c r="A7" s="149" t="s">
        <v>790</v>
      </c>
      <c r="B7" s="150">
        <v>0.532258064516129</v>
      </c>
      <c r="C7" s="150">
        <v>0.11290322580645161</v>
      </c>
      <c r="D7" s="150">
        <v>6.4516129032258063E-2</v>
      </c>
      <c r="E7" s="150">
        <v>0.16129032258064516</v>
      </c>
      <c r="F7" s="150">
        <v>0.12903225806451613</v>
      </c>
      <c r="G7" s="150">
        <v>1</v>
      </c>
    </row>
    <row r="23" spans="1:9" x14ac:dyDescent="0.25">
      <c r="C23" s="144"/>
    </row>
    <row r="28" spans="1:9" x14ac:dyDescent="0.25">
      <c r="I28" s="144"/>
    </row>
    <row r="30" spans="1:9" x14ac:dyDescent="0.25">
      <c r="I30" s="144"/>
    </row>
    <row r="32" spans="1:9" x14ac:dyDescent="0.25">
      <c r="A32" s="141" t="s">
        <v>791</v>
      </c>
      <c r="B32" s="141" t="s">
        <v>792</v>
      </c>
    </row>
    <row r="33" spans="1:9" x14ac:dyDescent="0.25">
      <c r="A33" s="141" t="s">
        <v>789</v>
      </c>
      <c r="B33" t="s">
        <v>20</v>
      </c>
      <c r="C33" t="s">
        <v>21</v>
      </c>
      <c r="D33" t="s">
        <v>18</v>
      </c>
      <c r="E33" t="s">
        <v>650</v>
      </c>
      <c r="F33" t="s">
        <v>19</v>
      </c>
      <c r="G33" t="s">
        <v>790</v>
      </c>
    </row>
    <row r="34" spans="1:9" x14ac:dyDescent="0.25">
      <c r="A34" s="142" t="s">
        <v>29</v>
      </c>
      <c r="B34" s="143">
        <v>5</v>
      </c>
      <c r="C34" s="143">
        <v>31</v>
      </c>
      <c r="D34" s="143">
        <v>5</v>
      </c>
      <c r="E34" s="143">
        <v>6</v>
      </c>
      <c r="F34" s="143">
        <v>1</v>
      </c>
      <c r="G34" s="143">
        <v>48</v>
      </c>
      <c r="I34" s="144"/>
    </row>
    <row r="35" spans="1:9" x14ac:dyDescent="0.25">
      <c r="A35" s="142" t="s">
        <v>71</v>
      </c>
      <c r="B35" s="143">
        <v>2</v>
      </c>
      <c r="C35" s="143">
        <v>2</v>
      </c>
      <c r="D35" s="143">
        <v>5</v>
      </c>
      <c r="E35" s="143">
        <v>2</v>
      </c>
      <c r="F35" s="143">
        <v>3</v>
      </c>
      <c r="G35" s="143">
        <v>14</v>
      </c>
    </row>
    <row r="36" spans="1:9" x14ac:dyDescent="0.25">
      <c r="A36" s="142" t="s">
        <v>790</v>
      </c>
      <c r="B36" s="143">
        <v>7</v>
      </c>
      <c r="C36" s="143">
        <v>33</v>
      </c>
      <c r="D36" s="143">
        <v>10</v>
      </c>
      <c r="E36" s="143">
        <v>8</v>
      </c>
      <c r="F36" s="143">
        <v>4</v>
      </c>
      <c r="G36" s="143">
        <v>62</v>
      </c>
    </row>
    <row r="43" spans="1:9" x14ac:dyDescent="0.25">
      <c r="A43" s="141" t="s">
        <v>791</v>
      </c>
      <c r="B43" s="141" t="s">
        <v>792</v>
      </c>
    </row>
    <row r="44" spans="1:9" x14ac:dyDescent="0.25">
      <c r="A44" s="151" t="s">
        <v>797</v>
      </c>
      <c r="B44" s="152" t="s">
        <v>21</v>
      </c>
      <c r="C44" s="152" t="s">
        <v>20</v>
      </c>
      <c r="D44" s="152" t="s">
        <v>19</v>
      </c>
      <c r="E44" s="152" t="s">
        <v>18</v>
      </c>
      <c r="F44" s="152" t="s">
        <v>650</v>
      </c>
    </row>
    <row r="45" spans="1:9" ht="120" x14ac:dyDescent="0.25">
      <c r="A45" s="153" t="s">
        <v>275</v>
      </c>
      <c r="B45" s="154">
        <v>0.77777777777777779</v>
      </c>
      <c r="C45" s="154">
        <v>0.1111111111111111</v>
      </c>
      <c r="D45" s="154">
        <v>0</v>
      </c>
      <c r="E45" s="154">
        <v>0.1111111111111111</v>
      </c>
      <c r="F45" s="154">
        <v>0</v>
      </c>
    </row>
    <row r="46" spans="1:9" ht="90" x14ac:dyDescent="0.25">
      <c r="A46" s="153" t="s">
        <v>227</v>
      </c>
      <c r="B46" s="154">
        <v>0.75</v>
      </c>
      <c r="C46" s="154">
        <v>0</v>
      </c>
      <c r="D46" s="154">
        <v>0</v>
      </c>
      <c r="E46" s="154">
        <v>0</v>
      </c>
      <c r="F46" s="154">
        <v>0.25</v>
      </c>
    </row>
    <row r="47" spans="1:9" ht="45" x14ac:dyDescent="0.25">
      <c r="A47" s="153" t="s">
        <v>199</v>
      </c>
      <c r="B47" s="154">
        <v>0.83333333333333337</v>
      </c>
      <c r="C47" s="154">
        <v>0</v>
      </c>
      <c r="D47" s="154">
        <v>0</v>
      </c>
      <c r="E47" s="154">
        <v>0</v>
      </c>
      <c r="F47" s="154">
        <v>0.16666666666666666</v>
      </c>
    </row>
    <row r="48" spans="1:9" ht="60" x14ac:dyDescent="0.25">
      <c r="A48" s="153" t="s">
        <v>26</v>
      </c>
      <c r="B48" s="154">
        <v>0.41860465116279072</v>
      </c>
      <c r="C48" s="154">
        <v>0.13953488372093023</v>
      </c>
      <c r="D48" s="154">
        <v>9.3023255813953487E-2</v>
      </c>
      <c r="E48" s="154">
        <v>0.20930232558139536</v>
      </c>
      <c r="F48" s="154">
        <v>0.13953488372093023</v>
      </c>
    </row>
    <row r="51" spans="1:27" x14ac:dyDescent="0.25">
      <c r="R51" s="141" t="s">
        <v>791</v>
      </c>
      <c r="S51" s="141" t="s">
        <v>792</v>
      </c>
    </row>
    <row r="52" spans="1:27" x14ac:dyDescent="0.25">
      <c r="R52" s="155" t="s">
        <v>5</v>
      </c>
      <c r="S52" s="152" t="s">
        <v>21</v>
      </c>
      <c r="T52" s="152" t="s">
        <v>20</v>
      </c>
      <c r="U52" s="152" t="s">
        <v>19</v>
      </c>
      <c r="V52" s="152" t="s">
        <v>18</v>
      </c>
      <c r="W52" s="152" t="s">
        <v>650</v>
      </c>
      <c r="X52" s="145" t="s">
        <v>790</v>
      </c>
      <c r="AA52" s="144"/>
    </row>
    <row r="53" spans="1:27" x14ac:dyDescent="0.25">
      <c r="A53" s="141" t="s">
        <v>791</v>
      </c>
      <c r="B53" s="141" t="s">
        <v>792</v>
      </c>
      <c r="R53" s="156" t="s">
        <v>28</v>
      </c>
      <c r="S53" s="186">
        <v>1</v>
      </c>
      <c r="T53" s="186"/>
      <c r="U53" s="186"/>
      <c r="V53" s="186"/>
      <c r="W53" s="186"/>
      <c r="X53" s="186">
        <v>1</v>
      </c>
    </row>
    <row r="54" spans="1:27" x14ac:dyDescent="0.25">
      <c r="A54" s="155" t="s">
        <v>5</v>
      </c>
      <c r="B54" s="152" t="s">
        <v>21</v>
      </c>
      <c r="C54" s="152" t="s">
        <v>20</v>
      </c>
      <c r="D54" s="152" t="s">
        <v>19</v>
      </c>
      <c r="E54" s="152" t="s">
        <v>18</v>
      </c>
      <c r="F54" s="152" t="s">
        <v>650</v>
      </c>
      <c r="G54" s="145" t="s">
        <v>790</v>
      </c>
      <c r="R54" s="156" t="s">
        <v>49</v>
      </c>
      <c r="S54" s="186"/>
      <c r="T54" s="186"/>
      <c r="U54" s="186"/>
      <c r="V54" s="186"/>
      <c r="W54" s="186">
        <v>2</v>
      </c>
      <c r="X54" s="186">
        <v>2</v>
      </c>
    </row>
    <row r="55" spans="1:27" x14ac:dyDescent="0.25">
      <c r="A55" s="156" t="s">
        <v>28</v>
      </c>
      <c r="B55" s="186">
        <v>1</v>
      </c>
      <c r="C55" s="186"/>
      <c r="D55" s="186"/>
      <c r="E55" s="186"/>
      <c r="F55" s="186"/>
      <c r="G55" s="186">
        <v>1</v>
      </c>
      <c r="R55" s="156" t="s">
        <v>70</v>
      </c>
      <c r="S55" s="186"/>
      <c r="T55" s="186">
        <v>3</v>
      </c>
      <c r="U55" s="186">
        <v>2</v>
      </c>
      <c r="V55" s="186">
        <v>3</v>
      </c>
      <c r="W55" s="186">
        <v>2</v>
      </c>
      <c r="X55" s="186">
        <v>10</v>
      </c>
    </row>
    <row r="56" spans="1:27" x14ac:dyDescent="0.25">
      <c r="A56" s="156" t="s">
        <v>49</v>
      </c>
      <c r="B56" s="186"/>
      <c r="C56" s="186"/>
      <c r="D56" s="186"/>
      <c r="E56" s="186"/>
      <c r="F56" s="186">
        <v>2</v>
      </c>
      <c r="G56" s="186">
        <v>2</v>
      </c>
      <c r="R56" s="156" t="s">
        <v>157</v>
      </c>
      <c r="S56" s="186">
        <v>5</v>
      </c>
      <c r="T56" s="186"/>
      <c r="U56" s="186"/>
      <c r="V56" s="186"/>
      <c r="W56" s="186"/>
      <c r="X56" s="186">
        <v>5</v>
      </c>
    </row>
    <row r="57" spans="1:27" x14ac:dyDescent="0.25">
      <c r="A57" s="156" t="s">
        <v>70</v>
      </c>
      <c r="B57" s="186"/>
      <c r="C57" s="186">
        <v>3</v>
      </c>
      <c r="D57" s="186">
        <v>2</v>
      </c>
      <c r="E57" s="186">
        <v>3</v>
      </c>
      <c r="F57" s="186">
        <v>2</v>
      </c>
      <c r="G57" s="186">
        <v>10</v>
      </c>
      <c r="R57" s="156" t="s">
        <v>201</v>
      </c>
      <c r="S57" s="186">
        <v>7</v>
      </c>
      <c r="T57" s="186"/>
      <c r="U57" s="186"/>
      <c r="V57" s="186"/>
      <c r="W57" s="186">
        <v>2</v>
      </c>
      <c r="X57" s="186">
        <v>9</v>
      </c>
    </row>
    <row r="58" spans="1:27" x14ac:dyDescent="0.25">
      <c r="A58" s="156" t="s">
        <v>157</v>
      </c>
      <c r="B58" s="186">
        <v>5</v>
      </c>
      <c r="C58" s="186"/>
      <c r="D58" s="186"/>
      <c r="E58" s="186"/>
      <c r="F58" s="186"/>
      <c r="G58" s="186">
        <v>5</v>
      </c>
      <c r="J58" s="144">
        <f>7/9</f>
        <v>0.77777777777777779</v>
      </c>
      <c r="R58" s="156" t="s">
        <v>259</v>
      </c>
      <c r="S58" s="186">
        <v>2</v>
      </c>
      <c r="T58" s="186"/>
      <c r="U58" s="186"/>
      <c r="V58" s="186">
        <v>2</v>
      </c>
      <c r="W58" s="186"/>
      <c r="X58" s="186">
        <v>4</v>
      </c>
    </row>
    <row r="59" spans="1:27" x14ac:dyDescent="0.25">
      <c r="A59" s="156" t="s">
        <v>201</v>
      </c>
      <c r="B59" s="186">
        <v>7</v>
      </c>
      <c r="C59" s="186"/>
      <c r="D59" s="186"/>
      <c r="E59" s="186"/>
      <c r="F59" s="186">
        <v>2</v>
      </c>
      <c r="G59" s="186">
        <v>9</v>
      </c>
      <c r="R59" s="156" t="s">
        <v>311</v>
      </c>
      <c r="S59" s="186">
        <v>8</v>
      </c>
      <c r="T59" s="186">
        <v>2</v>
      </c>
      <c r="U59" s="186">
        <v>2</v>
      </c>
      <c r="V59" s="186">
        <v>5</v>
      </c>
      <c r="W59" s="186">
        <v>2</v>
      </c>
      <c r="X59" s="186">
        <v>19</v>
      </c>
    </row>
    <row r="60" spans="1:27" x14ac:dyDescent="0.25">
      <c r="A60" s="156" t="s">
        <v>259</v>
      </c>
      <c r="B60" s="186">
        <v>2</v>
      </c>
      <c r="C60" s="186"/>
      <c r="D60" s="186"/>
      <c r="E60" s="186">
        <v>2</v>
      </c>
      <c r="F60" s="186"/>
      <c r="G60" s="186">
        <v>4</v>
      </c>
      <c r="R60" s="156" t="s">
        <v>497</v>
      </c>
      <c r="S60" s="186">
        <v>5</v>
      </c>
      <c r="T60" s="186">
        <v>1</v>
      </c>
      <c r="U60" s="186"/>
      <c r="V60" s="186"/>
      <c r="W60" s="186"/>
      <c r="X60" s="186">
        <v>6</v>
      </c>
    </row>
    <row r="61" spans="1:27" x14ac:dyDescent="0.25">
      <c r="A61" s="156" t="s">
        <v>311</v>
      </c>
      <c r="B61" s="186">
        <v>8</v>
      </c>
      <c r="C61" s="186">
        <v>2</v>
      </c>
      <c r="D61" s="186">
        <v>2</v>
      </c>
      <c r="E61" s="186">
        <v>5</v>
      </c>
      <c r="F61" s="186">
        <v>2</v>
      </c>
      <c r="G61" s="186">
        <v>19</v>
      </c>
      <c r="R61" s="156" t="s">
        <v>572</v>
      </c>
      <c r="S61" s="186">
        <v>5</v>
      </c>
      <c r="T61" s="186">
        <v>1</v>
      </c>
      <c r="U61" s="186"/>
      <c r="V61" s="186"/>
      <c r="W61" s="186"/>
      <c r="X61" s="186">
        <v>6</v>
      </c>
    </row>
    <row r="62" spans="1:27" x14ac:dyDescent="0.25">
      <c r="A62" s="156" t="s">
        <v>497</v>
      </c>
      <c r="B62" s="186">
        <v>5</v>
      </c>
      <c r="C62" s="186">
        <v>1</v>
      </c>
      <c r="D62" s="186"/>
      <c r="E62" s="186"/>
      <c r="F62" s="186"/>
      <c r="G62" s="186">
        <v>6</v>
      </c>
      <c r="R62" s="176" t="s">
        <v>790</v>
      </c>
      <c r="S62" s="186">
        <v>33</v>
      </c>
      <c r="T62" s="186">
        <v>7</v>
      </c>
      <c r="U62" s="186">
        <v>4</v>
      </c>
      <c r="V62" s="186">
        <v>10</v>
      </c>
      <c r="W62" s="186">
        <v>8</v>
      </c>
      <c r="X62" s="186">
        <v>62</v>
      </c>
    </row>
    <row r="63" spans="1:27" x14ac:dyDescent="0.25">
      <c r="A63" s="156" t="s">
        <v>572</v>
      </c>
      <c r="B63" s="186">
        <v>5</v>
      </c>
      <c r="C63" s="186">
        <v>1</v>
      </c>
      <c r="D63" s="186"/>
      <c r="E63" s="186"/>
      <c r="F63" s="186"/>
      <c r="G63" s="186">
        <v>6</v>
      </c>
    </row>
    <row r="64" spans="1:27" x14ac:dyDescent="0.25">
      <c r="A64" s="176" t="s">
        <v>790</v>
      </c>
      <c r="B64" s="186">
        <v>33</v>
      </c>
      <c r="C64" s="186">
        <v>7</v>
      </c>
      <c r="D64" s="186">
        <v>4</v>
      </c>
      <c r="E64" s="186">
        <v>10</v>
      </c>
      <c r="F64" s="186">
        <v>8</v>
      </c>
      <c r="G64" s="186">
        <v>62</v>
      </c>
    </row>
    <row r="66" spans="1:5" x14ac:dyDescent="0.25">
      <c r="E66" s="144"/>
    </row>
    <row r="67" spans="1:5" x14ac:dyDescent="0.25">
      <c r="E67" s="144"/>
    </row>
    <row r="68" spans="1:5" ht="15.75" thickBot="1" x14ac:dyDescent="0.3">
      <c r="E68" s="144"/>
    </row>
    <row r="69" spans="1:5" ht="15.75" thickBot="1" x14ac:dyDescent="0.3">
      <c r="A69" s="168" t="s">
        <v>5</v>
      </c>
      <c r="B69" s="167" t="s">
        <v>802</v>
      </c>
    </row>
    <row r="70" spans="1:5" ht="15.75" thickBot="1" x14ac:dyDescent="0.3"/>
    <row r="71" spans="1:5" ht="90.75" thickBot="1" x14ac:dyDescent="0.3">
      <c r="A71" s="169" t="s">
        <v>7</v>
      </c>
      <c r="B71" s="169" t="s">
        <v>6</v>
      </c>
      <c r="C71" s="169" t="s">
        <v>787</v>
      </c>
      <c r="D71" s="170" t="s">
        <v>800</v>
      </c>
      <c r="E71" s="170" t="s">
        <v>801</v>
      </c>
    </row>
    <row r="72" spans="1:5" ht="31.5" thickTop="1" thickBot="1" x14ac:dyDescent="0.3">
      <c r="A72" s="164" t="s">
        <v>260</v>
      </c>
      <c r="B72" s="165" t="s">
        <v>29</v>
      </c>
      <c r="C72" s="165" t="s">
        <v>18</v>
      </c>
      <c r="D72" s="166">
        <v>1</v>
      </c>
      <c r="E72" s="166">
        <v>0.33333333333333331</v>
      </c>
    </row>
    <row r="73" spans="1:5" ht="16.5" thickTop="1" thickBot="1" x14ac:dyDescent="0.3">
      <c r="A73" s="164" t="s">
        <v>176</v>
      </c>
      <c r="B73" s="163" t="s">
        <v>29</v>
      </c>
      <c r="C73" s="165" t="s">
        <v>21</v>
      </c>
      <c r="D73" s="166">
        <v>0.95</v>
      </c>
      <c r="E73" s="166">
        <v>0.95</v>
      </c>
    </row>
    <row r="74" spans="1:5" ht="31.5" thickTop="1" thickBot="1" x14ac:dyDescent="0.3">
      <c r="A74" s="164" t="s">
        <v>250</v>
      </c>
      <c r="B74" s="163" t="s">
        <v>29</v>
      </c>
      <c r="C74" s="165" t="s">
        <v>650</v>
      </c>
      <c r="D74" s="166">
        <v>1</v>
      </c>
      <c r="E74" s="166">
        <v>0</v>
      </c>
    </row>
    <row r="75" spans="1:5" ht="31.5" thickTop="1" thickBot="1" x14ac:dyDescent="0.3">
      <c r="A75" s="164" t="s">
        <v>158</v>
      </c>
      <c r="B75" s="167" t="s">
        <v>29</v>
      </c>
      <c r="C75" s="165" t="s">
        <v>21</v>
      </c>
      <c r="D75" s="166">
        <v>1</v>
      </c>
      <c r="E75" s="166">
        <v>1</v>
      </c>
    </row>
    <row r="76" spans="1:5" ht="16.5" thickTop="1" thickBot="1" x14ac:dyDescent="0.3">
      <c r="A76" s="164" t="s">
        <v>635</v>
      </c>
      <c r="B76" s="163" t="s">
        <v>29</v>
      </c>
      <c r="C76" s="165" t="s">
        <v>21</v>
      </c>
      <c r="D76" s="171">
        <v>13</v>
      </c>
      <c r="E76" s="171">
        <v>13</v>
      </c>
    </row>
    <row r="77" spans="1:5" ht="31.5" thickTop="1" thickBot="1" x14ac:dyDescent="0.3">
      <c r="A77" s="164" t="s">
        <v>132</v>
      </c>
      <c r="B77" s="165" t="s">
        <v>71</v>
      </c>
      <c r="C77" s="165" t="s">
        <v>18</v>
      </c>
      <c r="D77" s="166">
        <v>1</v>
      </c>
      <c r="E77" s="166">
        <v>0.45</v>
      </c>
    </row>
    <row r="78" spans="1:5" ht="46.5" thickTop="1" thickBot="1" x14ac:dyDescent="0.3">
      <c r="A78" s="164" t="s">
        <v>135</v>
      </c>
      <c r="B78" s="167" t="s">
        <v>71</v>
      </c>
      <c r="C78" s="165" t="s">
        <v>19</v>
      </c>
      <c r="D78" s="166">
        <v>1</v>
      </c>
      <c r="E78" s="166">
        <v>0.8</v>
      </c>
    </row>
    <row r="79" spans="1:5" ht="46.5" thickTop="1" thickBot="1" x14ac:dyDescent="0.3">
      <c r="A79" s="164" t="s">
        <v>548</v>
      </c>
      <c r="B79" s="165" t="s">
        <v>29</v>
      </c>
      <c r="C79" s="165" t="s">
        <v>21</v>
      </c>
      <c r="D79" s="166">
        <v>0.9</v>
      </c>
      <c r="E79" s="166">
        <v>1</v>
      </c>
    </row>
    <row r="80" spans="1:5" ht="16.5" thickTop="1" thickBot="1" x14ac:dyDescent="0.3">
      <c r="A80" s="164" t="s">
        <v>401</v>
      </c>
      <c r="B80" s="167" t="s">
        <v>29</v>
      </c>
      <c r="C80" s="165" t="s">
        <v>21</v>
      </c>
      <c r="D80" s="166">
        <v>0.01</v>
      </c>
      <c r="E80" s="175">
        <v>0</v>
      </c>
    </row>
    <row r="81" spans="1:5" ht="31.5" thickTop="1" thickBot="1" x14ac:dyDescent="0.3">
      <c r="A81" s="164" t="s">
        <v>312</v>
      </c>
      <c r="B81" s="165" t="s">
        <v>71</v>
      </c>
      <c r="C81" s="165" t="s">
        <v>650</v>
      </c>
      <c r="D81" s="166">
        <v>1</v>
      </c>
      <c r="E81" s="166">
        <v>0</v>
      </c>
    </row>
    <row r="82" spans="1:5" ht="31.5" thickTop="1" thickBot="1" x14ac:dyDescent="0.3">
      <c r="A82" s="164" t="s">
        <v>120</v>
      </c>
      <c r="B82" s="167" t="s">
        <v>71</v>
      </c>
      <c r="C82" s="165" t="s">
        <v>19</v>
      </c>
      <c r="D82" s="166">
        <v>1</v>
      </c>
      <c r="E82" s="166">
        <v>0.8</v>
      </c>
    </row>
    <row r="83" spans="1:5" ht="16.5" thickTop="1" thickBot="1" x14ac:dyDescent="0.3">
      <c r="A83" s="164" t="s">
        <v>573</v>
      </c>
      <c r="B83" s="165" t="s">
        <v>29</v>
      </c>
      <c r="C83" s="165" t="s">
        <v>21</v>
      </c>
      <c r="D83" s="166">
        <v>1</v>
      </c>
      <c r="E83" s="166">
        <v>1</v>
      </c>
    </row>
    <row r="84" spans="1:5" ht="31.5" thickTop="1" thickBot="1" x14ac:dyDescent="0.3">
      <c r="A84" s="164" t="s">
        <v>111</v>
      </c>
      <c r="B84" s="163" t="s">
        <v>29</v>
      </c>
      <c r="C84" s="165" t="s">
        <v>650</v>
      </c>
      <c r="D84" s="166">
        <v>1</v>
      </c>
      <c r="E84" s="166">
        <v>0</v>
      </c>
    </row>
    <row r="85" spans="1:5" ht="31.5" thickTop="1" thickBot="1" x14ac:dyDescent="0.3">
      <c r="A85" s="164" t="s">
        <v>84</v>
      </c>
      <c r="B85" s="167" t="s">
        <v>29</v>
      </c>
      <c r="C85" s="165" t="s">
        <v>20</v>
      </c>
      <c r="D85" s="166">
        <v>1</v>
      </c>
      <c r="E85" s="166">
        <v>0.97124427795285373</v>
      </c>
    </row>
    <row r="86" spans="1:5" ht="31.5" thickTop="1" thickBot="1" x14ac:dyDescent="0.3">
      <c r="A86" s="164" t="s">
        <v>600</v>
      </c>
      <c r="B86" s="167" t="s">
        <v>29</v>
      </c>
      <c r="C86" s="165" t="s">
        <v>21</v>
      </c>
      <c r="D86" s="166">
        <v>0.8</v>
      </c>
      <c r="E86" s="166">
        <v>1</v>
      </c>
    </row>
    <row r="87" spans="1:5" ht="31.5" thickTop="1" thickBot="1" x14ac:dyDescent="0.3">
      <c r="A87" s="164" t="s">
        <v>213</v>
      </c>
      <c r="B87" s="167" t="s">
        <v>29</v>
      </c>
      <c r="C87" s="165" t="s">
        <v>21</v>
      </c>
      <c r="D87" s="166">
        <v>1</v>
      </c>
      <c r="E87" s="166">
        <v>1</v>
      </c>
    </row>
    <row r="88" spans="1:5" ht="31.5" thickTop="1" thickBot="1" x14ac:dyDescent="0.3">
      <c r="A88" s="164" t="s">
        <v>107</v>
      </c>
      <c r="B88" s="167" t="s">
        <v>29</v>
      </c>
      <c r="C88" s="165" t="s">
        <v>18</v>
      </c>
      <c r="D88" s="166">
        <v>1</v>
      </c>
      <c r="E88" s="166">
        <v>0.66481481481481486</v>
      </c>
    </row>
    <row r="89" spans="1:5" ht="16.5" thickTop="1" thickBot="1" x14ac:dyDescent="0.3">
      <c r="A89" s="164" t="s">
        <v>276</v>
      </c>
      <c r="B89" s="167" t="s">
        <v>29</v>
      </c>
      <c r="C89" s="165" t="s">
        <v>21</v>
      </c>
      <c r="D89" s="166">
        <v>0.65</v>
      </c>
      <c r="E89" s="166">
        <v>0.92763157894736847</v>
      </c>
    </row>
    <row r="90" spans="1:5" ht="31.5" thickTop="1" thickBot="1" x14ac:dyDescent="0.3">
      <c r="A90" s="164" t="s">
        <v>99</v>
      </c>
      <c r="B90" s="167" t="s">
        <v>29</v>
      </c>
      <c r="C90" s="165" t="s">
        <v>20</v>
      </c>
      <c r="D90" s="166">
        <v>1</v>
      </c>
      <c r="E90" s="166">
        <v>0.98750000000000016</v>
      </c>
    </row>
    <row r="91" spans="1:5" ht="46.5" thickTop="1" thickBot="1" x14ac:dyDescent="0.3">
      <c r="A91" s="164" t="s">
        <v>523</v>
      </c>
      <c r="B91" s="167" t="s">
        <v>29</v>
      </c>
      <c r="C91" s="165" t="s">
        <v>21</v>
      </c>
      <c r="D91" s="166">
        <v>0.8</v>
      </c>
      <c r="E91" s="166">
        <v>0.96072507552870079</v>
      </c>
    </row>
    <row r="92" spans="1:5" ht="46.5" thickTop="1" thickBot="1" x14ac:dyDescent="0.3">
      <c r="A92" s="164" t="s">
        <v>498</v>
      </c>
      <c r="B92" s="167" t="s">
        <v>29</v>
      </c>
      <c r="C92" s="165" t="s">
        <v>20</v>
      </c>
      <c r="D92" s="166">
        <v>0.75</v>
      </c>
      <c r="E92" s="166">
        <v>0.62049170545411136</v>
      </c>
    </row>
    <row r="93" spans="1:5" ht="31.5" thickTop="1" thickBot="1" x14ac:dyDescent="0.3">
      <c r="A93" s="164" t="s">
        <v>433</v>
      </c>
      <c r="B93" s="165" t="s">
        <v>71</v>
      </c>
      <c r="C93" s="165" t="s">
        <v>20</v>
      </c>
      <c r="D93" s="166">
        <v>0.15</v>
      </c>
      <c r="E93" s="166">
        <v>0.1686323149901606</v>
      </c>
    </row>
    <row r="94" spans="1:5" ht="31.5" thickTop="1" thickBot="1" x14ac:dyDescent="0.3">
      <c r="A94" s="164" t="s">
        <v>64</v>
      </c>
      <c r="B94" s="174" t="s">
        <v>29</v>
      </c>
      <c r="C94" s="165" t="s">
        <v>650</v>
      </c>
      <c r="D94" s="166">
        <v>1</v>
      </c>
      <c r="E94" s="166">
        <v>0</v>
      </c>
    </row>
    <row r="95" spans="1:5" ht="61.5" thickTop="1" thickBot="1" x14ac:dyDescent="0.3">
      <c r="A95" s="164" t="s">
        <v>303</v>
      </c>
      <c r="B95" s="167" t="s">
        <v>29</v>
      </c>
      <c r="C95" s="165" t="s">
        <v>21</v>
      </c>
      <c r="D95" s="166">
        <v>1</v>
      </c>
      <c r="E95" s="166">
        <v>1</v>
      </c>
    </row>
    <row r="96" spans="1:5" ht="16.5" thickTop="1" thickBot="1" x14ac:dyDescent="0.3">
      <c r="A96" s="164" t="s">
        <v>168</v>
      </c>
      <c r="B96" s="167" t="s">
        <v>29</v>
      </c>
      <c r="C96" s="165" t="s">
        <v>21</v>
      </c>
      <c r="D96" s="166">
        <v>1</v>
      </c>
      <c r="E96" s="166">
        <v>1</v>
      </c>
    </row>
    <row r="97" spans="1:5" ht="16.5" thickTop="1" thickBot="1" x14ac:dyDescent="0.3">
      <c r="A97" s="164" t="s">
        <v>588</v>
      </c>
      <c r="B97" s="167" t="s">
        <v>29</v>
      </c>
      <c r="C97" s="165" t="s">
        <v>20</v>
      </c>
      <c r="D97" s="166">
        <v>0.8</v>
      </c>
      <c r="E97" s="166">
        <v>0.91935483870967738</v>
      </c>
    </row>
    <row r="98" spans="1:5" ht="61.5" thickTop="1" thickBot="1" x14ac:dyDescent="0.3">
      <c r="A98" s="164" t="s">
        <v>237</v>
      </c>
      <c r="B98" s="167" t="s">
        <v>29</v>
      </c>
      <c r="C98" s="165" t="s">
        <v>21</v>
      </c>
      <c r="D98" s="166">
        <v>1</v>
      </c>
      <c r="E98" s="166">
        <v>1</v>
      </c>
    </row>
    <row r="99" spans="1:5" ht="31.5" thickTop="1" thickBot="1" x14ac:dyDescent="0.3">
      <c r="A99" s="164" t="s">
        <v>50</v>
      </c>
      <c r="B99" s="167" t="s">
        <v>29</v>
      </c>
      <c r="C99" s="165" t="s">
        <v>650</v>
      </c>
      <c r="D99" s="166">
        <v>1</v>
      </c>
      <c r="E99" s="166">
        <v>0</v>
      </c>
    </row>
    <row r="100" spans="1:5" ht="31.5" thickTop="1" thickBot="1" x14ac:dyDescent="0.3">
      <c r="A100" s="164" t="s">
        <v>30</v>
      </c>
      <c r="B100" s="163" t="s">
        <v>29</v>
      </c>
      <c r="C100" s="165" t="s">
        <v>21</v>
      </c>
      <c r="D100" s="166">
        <v>0.9</v>
      </c>
      <c r="E100" s="166">
        <v>1</v>
      </c>
    </row>
    <row r="101" spans="1:5" ht="16.5" thickTop="1" thickBot="1" x14ac:dyDescent="0.3">
      <c r="A101" s="164" t="s">
        <v>417</v>
      </c>
      <c r="B101" s="165" t="s">
        <v>71</v>
      </c>
      <c r="C101" s="165" t="s">
        <v>19</v>
      </c>
      <c r="D101" s="166">
        <v>0.9</v>
      </c>
      <c r="E101" s="166">
        <v>0.62919480769385683</v>
      </c>
    </row>
    <row r="102" spans="1:5" ht="31.5" thickTop="1" thickBot="1" x14ac:dyDescent="0.3">
      <c r="A102" s="164" t="s">
        <v>616</v>
      </c>
      <c r="B102" s="165" t="s">
        <v>29</v>
      </c>
      <c r="C102" s="165" t="s">
        <v>21</v>
      </c>
      <c r="D102" s="166">
        <v>0.04</v>
      </c>
      <c r="E102" s="166">
        <v>3.3385173665111456E-2</v>
      </c>
    </row>
    <row r="103" spans="1:5" ht="46.5" thickTop="1" thickBot="1" x14ac:dyDescent="0.3">
      <c r="A103" s="164" t="s">
        <v>346</v>
      </c>
      <c r="B103" s="163" t="s">
        <v>29</v>
      </c>
      <c r="C103" s="165" t="s">
        <v>21</v>
      </c>
      <c r="D103" s="166">
        <v>0.9</v>
      </c>
      <c r="E103" s="166">
        <v>0.98199999999999998</v>
      </c>
    </row>
    <row r="104" spans="1:5" ht="61.5" thickTop="1" thickBot="1" x14ac:dyDescent="0.3">
      <c r="A104" s="164" t="s">
        <v>246</v>
      </c>
      <c r="B104" s="167" t="s">
        <v>29</v>
      </c>
      <c r="C104" s="165" t="s">
        <v>650</v>
      </c>
      <c r="D104" s="166">
        <v>1</v>
      </c>
      <c r="E104" s="166">
        <v>0</v>
      </c>
    </row>
    <row r="105" spans="1:5" ht="46.5" thickTop="1" thickBot="1" x14ac:dyDescent="0.3">
      <c r="A105" s="164" t="s">
        <v>228</v>
      </c>
      <c r="B105" s="167" t="s">
        <v>29</v>
      </c>
      <c r="C105" s="165" t="s">
        <v>21</v>
      </c>
      <c r="D105" s="166">
        <v>0.85</v>
      </c>
      <c r="E105" s="166">
        <v>1</v>
      </c>
    </row>
    <row r="106" spans="1:5" ht="46.5" thickTop="1" thickBot="1" x14ac:dyDescent="0.3">
      <c r="A106" s="164" t="s">
        <v>561</v>
      </c>
      <c r="B106" s="167" t="s">
        <v>29</v>
      </c>
      <c r="C106" s="165" t="s">
        <v>21</v>
      </c>
      <c r="D106" s="166">
        <v>0.9</v>
      </c>
      <c r="E106" s="166">
        <v>1</v>
      </c>
    </row>
    <row r="107" spans="1:5" ht="16.5" thickTop="1" thickBot="1" x14ac:dyDescent="0.3">
      <c r="A107" s="164" t="s">
        <v>441</v>
      </c>
      <c r="B107" s="165" t="s">
        <v>71</v>
      </c>
      <c r="C107" s="165" t="s">
        <v>18</v>
      </c>
      <c r="D107" s="166">
        <v>1</v>
      </c>
      <c r="E107" s="166">
        <v>0.1277039521893277</v>
      </c>
    </row>
    <row r="108" spans="1:5" ht="31.5" thickTop="1" thickBot="1" x14ac:dyDescent="0.3">
      <c r="A108" s="164" t="s">
        <v>475</v>
      </c>
      <c r="B108" s="165" t="s">
        <v>29</v>
      </c>
      <c r="C108" s="165" t="s">
        <v>19</v>
      </c>
      <c r="D108" s="166">
        <v>1</v>
      </c>
      <c r="E108" s="166">
        <v>0.79834922470314273</v>
      </c>
    </row>
    <row r="109" spans="1:5" ht="31.5" thickTop="1" thickBot="1" x14ac:dyDescent="0.3">
      <c r="A109" s="164" t="s">
        <v>254</v>
      </c>
      <c r="B109" s="167" t="s">
        <v>29</v>
      </c>
      <c r="C109" s="165" t="s">
        <v>21</v>
      </c>
      <c r="D109" s="166">
        <v>1</v>
      </c>
      <c r="E109" s="166">
        <v>1</v>
      </c>
    </row>
    <row r="110" spans="1:5" ht="46.5" thickTop="1" thickBot="1" x14ac:dyDescent="0.3">
      <c r="A110" s="164" t="s">
        <v>359</v>
      </c>
      <c r="B110" s="165" t="s">
        <v>71</v>
      </c>
      <c r="C110" s="165" t="s">
        <v>20</v>
      </c>
      <c r="D110" s="166">
        <v>1</v>
      </c>
      <c r="E110" s="166">
        <v>0.92929292929292928</v>
      </c>
    </row>
    <row r="111" spans="1:5" ht="31.5" thickTop="1" thickBot="1" x14ac:dyDescent="0.3">
      <c r="A111" s="164" t="s">
        <v>193</v>
      </c>
      <c r="B111" s="163" t="s">
        <v>71</v>
      </c>
      <c r="C111" s="165" t="s">
        <v>21</v>
      </c>
      <c r="D111" s="166">
        <v>1</v>
      </c>
      <c r="E111" s="166">
        <v>1</v>
      </c>
    </row>
    <row r="112" spans="1:5" ht="31.5" thickTop="1" thickBot="1" x14ac:dyDescent="0.3">
      <c r="A112" s="164" t="s">
        <v>202</v>
      </c>
      <c r="B112" s="165" t="s">
        <v>29</v>
      </c>
      <c r="C112" s="165" t="s">
        <v>21</v>
      </c>
      <c r="D112" s="166">
        <v>1</v>
      </c>
      <c r="E112" s="166">
        <v>1</v>
      </c>
    </row>
    <row r="113" spans="1:5" ht="31.5" thickTop="1" thickBot="1" x14ac:dyDescent="0.3">
      <c r="A113" s="164" t="s">
        <v>148</v>
      </c>
      <c r="B113" s="167" t="s">
        <v>29</v>
      </c>
      <c r="C113" s="165" t="s">
        <v>20</v>
      </c>
      <c r="D113" s="166">
        <v>1</v>
      </c>
      <c r="E113" s="166">
        <v>0.93377483443708609</v>
      </c>
    </row>
    <row r="114" spans="1:5" ht="31.5" thickTop="1" thickBot="1" x14ac:dyDescent="0.3">
      <c r="A114" s="164" t="s">
        <v>412</v>
      </c>
      <c r="B114" s="163" t="s">
        <v>29</v>
      </c>
      <c r="C114" s="165" t="s">
        <v>21</v>
      </c>
      <c r="D114" s="166">
        <v>0.01</v>
      </c>
      <c r="E114" s="166">
        <v>1.8691588785046728E-3</v>
      </c>
    </row>
    <row r="115" spans="1:5" ht="16.5" thickTop="1" thickBot="1" x14ac:dyDescent="0.3">
      <c r="A115" s="164" t="s">
        <v>583</v>
      </c>
      <c r="B115" s="167" t="s">
        <v>29</v>
      </c>
      <c r="C115" s="165" t="s">
        <v>21</v>
      </c>
      <c r="D115" s="166">
        <v>1</v>
      </c>
      <c r="E115" s="166">
        <v>1</v>
      </c>
    </row>
    <row r="116" spans="1:5" ht="31.5" thickTop="1" thickBot="1" x14ac:dyDescent="0.3">
      <c r="A116" s="164" t="s">
        <v>216</v>
      </c>
      <c r="B116" s="167" t="s">
        <v>29</v>
      </c>
      <c r="C116" s="165" t="s">
        <v>21</v>
      </c>
      <c r="D116" s="166">
        <v>0.8</v>
      </c>
      <c r="E116" s="166">
        <v>0.92364468166221891</v>
      </c>
    </row>
    <row r="117" spans="1:5" ht="31.5" thickTop="1" thickBot="1" x14ac:dyDescent="0.3">
      <c r="A117" s="164" t="s">
        <v>184</v>
      </c>
      <c r="B117" s="163" t="s">
        <v>29</v>
      </c>
      <c r="C117" s="165" t="s">
        <v>21</v>
      </c>
      <c r="D117" s="171">
        <v>4</v>
      </c>
      <c r="E117" s="171">
        <v>1</v>
      </c>
    </row>
    <row r="118" spans="1:5" ht="16.5" thickTop="1" thickBot="1" x14ac:dyDescent="0.3">
      <c r="A118" s="164" t="s">
        <v>380</v>
      </c>
      <c r="B118" s="167" t="s">
        <v>29</v>
      </c>
      <c r="C118" s="165" t="s">
        <v>18</v>
      </c>
      <c r="D118" s="166">
        <v>0.02</v>
      </c>
      <c r="E118" s="166">
        <v>-4.0702111422030063E-2</v>
      </c>
    </row>
    <row r="119" spans="1:5" ht="16.5" thickTop="1" thickBot="1" x14ac:dyDescent="0.3">
      <c r="A119" s="164" t="s">
        <v>394</v>
      </c>
      <c r="B119" s="167" t="s">
        <v>29</v>
      </c>
      <c r="C119" s="165" t="s">
        <v>18</v>
      </c>
      <c r="D119" s="166">
        <v>0.02</v>
      </c>
      <c r="E119" s="166">
        <v>-0.17339946137642315</v>
      </c>
    </row>
    <row r="120" spans="1:5" ht="16.5" thickTop="1" thickBot="1" x14ac:dyDescent="0.3">
      <c r="A120" s="164" t="s">
        <v>397</v>
      </c>
      <c r="B120" s="167" t="s">
        <v>29</v>
      </c>
      <c r="C120" s="165" t="s">
        <v>18</v>
      </c>
      <c r="D120" s="166">
        <v>0.02</v>
      </c>
      <c r="E120" s="166">
        <v>-7.0274068868587669E-3</v>
      </c>
    </row>
    <row r="121" spans="1:5" ht="16.5" thickTop="1" thickBot="1" x14ac:dyDescent="0.3">
      <c r="A121" s="164" t="s">
        <v>429</v>
      </c>
      <c r="B121" s="165" t="s">
        <v>71</v>
      </c>
      <c r="C121" s="165" t="s">
        <v>18</v>
      </c>
      <c r="D121" s="166">
        <v>1</v>
      </c>
      <c r="E121" s="166">
        <v>0.194059719797328</v>
      </c>
    </row>
    <row r="122" spans="1:5" ht="31.5" thickTop="1" thickBot="1" x14ac:dyDescent="0.3">
      <c r="A122" s="164" t="s">
        <v>242</v>
      </c>
      <c r="B122" s="165" t="s">
        <v>29</v>
      </c>
      <c r="C122" s="165" t="s">
        <v>21</v>
      </c>
      <c r="D122" s="166">
        <v>0.8</v>
      </c>
      <c r="E122" s="166">
        <v>0.8962667690400391</v>
      </c>
    </row>
    <row r="123" spans="1:5" ht="16.5" thickTop="1" thickBot="1" x14ac:dyDescent="0.3">
      <c r="A123" s="164" t="s">
        <v>72</v>
      </c>
      <c r="B123" s="165" t="s">
        <v>71</v>
      </c>
      <c r="C123" s="165" t="s">
        <v>650</v>
      </c>
      <c r="D123" s="166">
        <v>0.15</v>
      </c>
      <c r="E123" s="166">
        <v>0</v>
      </c>
    </row>
    <row r="124" spans="1:5" ht="31.5" thickTop="1" thickBot="1" x14ac:dyDescent="0.3">
      <c r="A124" s="164" t="s">
        <v>370</v>
      </c>
      <c r="B124" s="167" t="s">
        <v>71</v>
      </c>
      <c r="C124" s="165" t="s">
        <v>21</v>
      </c>
      <c r="D124" s="166">
        <v>0.9</v>
      </c>
      <c r="E124" s="166">
        <v>0.96</v>
      </c>
    </row>
    <row r="125" spans="1:5" ht="46.5" thickTop="1" thickBot="1" x14ac:dyDescent="0.3">
      <c r="A125" s="164" t="s">
        <v>138</v>
      </c>
      <c r="B125" s="167" t="s">
        <v>71</v>
      </c>
      <c r="C125" s="165" t="s">
        <v>18</v>
      </c>
      <c r="D125" s="166">
        <v>0.9</v>
      </c>
      <c r="E125" s="166">
        <v>0.32532104050049393</v>
      </c>
    </row>
    <row r="126" spans="1:5" ht="16.5" thickTop="1" thickBot="1" x14ac:dyDescent="0.3">
      <c r="A126" s="164" t="s">
        <v>487</v>
      </c>
      <c r="B126" s="165" t="s">
        <v>29</v>
      </c>
      <c r="C126" s="165" t="s">
        <v>21</v>
      </c>
      <c r="D126" s="166">
        <v>1</v>
      </c>
      <c r="E126" s="166">
        <v>1</v>
      </c>
    </row>
    <row r="127" spans="1:5" ht="31.5" thickTop="1" thickBot="1" x14ac:dyDescent="0.3">
      <c r="A127" s="164" t="s">
        <v>462</v>
      </c>
      <c r="B127" s="167" t="s">
        <v>29</v>
      </c>
      <c r="C127" s="165" t="s">
        <v>21</v>
      </c>
      <c r="D127" s="166">
        <v>0.8</v>
      </c>
      <c r="E127" s="166">
        <v>0.80555555555555547</v>
      </c>
    </row>
    <row r="128" spans="1:5" ht="16.5" thickTop="1" thickBot="1" x14ac:dyDescent="0.3">
      <c r="A128" s="164" t="s">
        <v>605</v>
      </c>
      <c r="B128" s="167" t="s">
        <v>29</v>
      </c>
      <c r="C128" s="165" t="s">
        <v>21</v>
      </c>
      <c r="D128" s="166">
        <v>0.04</v>
      </c>
      <c r="E128" s="166">
        <v>1.5552099533437015E-2</v>
      </c>
    </row>
    <row r="129" spans="1:5" ht="46.5" thickTop="1" thickBot="1" x14ac:dyDescent="0.3">
      <c r="A129" s="164" t="s">
        <v>512</v>
      </c>
      <c r="B129" s="167" t="s">
        <v>29</v>
      </c>
      <c r="C129" s="165" t="s">
        <v>21</v>
      </c>
      <c r="D129" s="172">
        <v>15</v>
      </c>
      <c r="E129" s="172">
        <v>5.0544466188301804</v>
      </c>
    </row>
    <row r="130" spans="1:5" ht="31.5" thickTop="1" thickBot="1" x14ac:dyDescent="0.3">
      <c r="A130" s="164" t="s">
        <v>341</v>
      </c>
      <c r="B130" s="167" t="s">
        <v>29</v>
      </c>
      <c r="C130" s="165" t="s">
        <v>21</v>
      </c>
      <c r="D130" s="172">
        <v>10</v>
      </c>
      <c r="E130" s="172">
        <v>1.6666666666666667</v>
      </c>
    </row>
    <row r="131" spans="1:5" ht="61.5" thickTop="1" thickBot="1" x14ac:dyDescent="0.3">
      <c r="A131" s="164" t="s">
        <v>538</v>
      </c>
      <c r="B131" s="167" t="s">
        <v>29</v>
      </c>
      <c r="C131" s="165" t="s">
        <v>21</v>
      </c>
      <c r="D131" s="172">
        <v>5</v>
      </c>
      <c r="E131" s="172">
        <v>3.7659313725490193</v>
      </c>
    </row>
    <row r="132" spans="1:5" ht="16.5" thickTop="1" thickBot="1" x14ac:dyDescent="0.3">
      <c r="A132" s="164" t="s">
        <v>289</v>
      </c>
      <c r="B132" s="165" t="s">
        <v>71</v>
      </c>
      <c r="C132" s="165" t="s">
        <v>18</v>
      </c>
      <c r="D132" s="173">
        <v>0.35416666666666669</v>
      </c>
      <c r="E132" s="173">
        <v>0.39930555555555558</v>
      </c>
    </row>
    <row r="133" spans="1:5" ht="16.5" thickTop="1" thickBot="1" x14ac:dyDescent="0.3">
      <c r="A133" s="164" t="s">
        <v>445</v>
      </c>
      <c r="B133" s="165" t="s">
        <v>29</v>
      </c>
      <c r="C133" s="165" t="s">
        <v>650</v>
      </c>
      <c r="D133" s="166">
        <v>0</v>
      </c>
      <c r="E133" s="166">
        <v>0</v>
      </c>
    </row>
    <row r="134" spans="1:5" ht="15.75" thickTop="1" x14ac:dyDescent="0.25"/>
    <row r="147" spans="1:5" x14ac:dyDescent="0.25">
      <c r="A147" s="141" t="s">
        <v>5</v>
      </c>
      <c r="B147" t="s">
        <v>259</v>
      </c>
    </row>
    <row r="149" spans="1:5" x14ac:dyDescent="0.25">
      <c r="A149" s="141" t="s">
        <v>7</v>
      </c>
      <c r="B149" s="141" t="s">
        <v>6</v>
      </c>
      <c r="C149" s="141" t="s">
        <v>787</v>
      </c>
      <c r="D149" t="s">
        <v>798</v>
      </c>
      <c r="E149" t="s">
        <v>799</v>
      </c>
    </row>
    <row r="150" spans="1:5" x14ac:dyDescent="0.25">
      <c r="A150" t="s">
        <v>260</v>
      </c>
      <c r="B150" t="s">
        <v>29</v>
      </c>
      <c r="C150" t="s">
        <v>18</v>
      </c>
      <c r="D150" s="161">
        <v>1</v>
      </c>
      <c r="E150" s="161">
        <v>0.33333333333333331</v>
      </c>
    </row>
    <row r="151" spans="1:5" x14ac:dyDescent="0.25">
      <c r="A151" t="s">
        <v>276</v>
      </c>
      <c r="B151" t="s">
        <v>29</v>
      </c>
      <c r="C151" t="s">
        <v>21</v>
      </c>
      <c r="D151" s="161">
        <v>0.65</v>
      </c>
      <c r="E151" s="161">
        <v>0.92763157894736847</v>
      </c>
    </row>
    <row r="152" spans="1:5" x14ac:dyDescent="0.25">
      <c r="A152" t="s">
        <v>303</v>
      </c>
      <c r="B152" t="s">
        <v>29</v>
      </c>
      <c r="C152" t="s">
        <v>21</v>
      </c>
      <c r="D152" s="161">
        <v>1</v>
      </c>
      <c r="E152" s="161">
        <v>1</v>
      </c>
    </row>
    <row r="153" spans="1:5" x14ac:dyDescent="0.25">
      <c r="A153" t="s">
        <v>289</v>
      </c>
      <c r="B153" t="s">
        <v>71</v>
      </c>
      <c r="C153" t="s">
        <v>18</v>
      </c>
      <c r="D153" s="161">
        <v>0.35416666666666669</v>
      </c>
      <c r="E153" s="161">
        <v>0.39930555555555558</v>
      </c>
    </row>
  </sheetData>
  <conditionalFormatting pivot="1" sqref="E72:E133">
    <cfRule type="expression" dxfId="4313" priority="4">
      <formula>$C72="EXCELENTE"</formula>
    </cfRule>
  </conditionalFormatting>
  <conditionalFormatting pivot="1" sqref="E72:E133">
    <cfRule type="expression" dxfId="4312" priority="3">
      <formula>$C72="MALO"</formula>
    </cfRule>
  </conditionalFormatting>
  <conditionalFormatting pivot="1" sqref="E72:E133">
    <cfRule type="expression" dxfId="4311" priority="2">
      <formula>$C72="REGULAR"</formula>
    </cfRule>
  </conditionalFormatting>
  <conditionalFormatting pivot="1" sqref="E72:E133">
    <cfRule type="expression" dxfId="4310" priority="1">
      <formula>$C72="BUENO"</formula>
    </cfRule>
  </conditionalFormatting>
  <pageMargins left="0.7" right="0.7" top="0.75" bottom="0.75" header="0.3" footer="0.3"/>
  <pageSetup orientation="portrait" horizontalDpi="4294967294" verticalDpi="4294967294" r:id="rId8"/>
  <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10" x14ac:dyDescent="0.25">
      <c r="A3" s="11">
        <v>34</v>
      </c>
      <c r="B3" s="12" t="s">
        <v>26</v>
      </c>
      <c r="C3" s="15" t="s">
        <v>325</v>
      </c>
      <c r="D3" s="15" t="s">
        <v>311</v>
      </c>
      <c r="E3" s="10" t="s">
        <v>29</v>
      </c>
      <c r="F3" s="54" t="s">
        <v>334</v>
      </c>
      <c r="G3" s="37" t="s">
        <v>335</v>
      </c>
      <c r="H3" s="10" t="s">
        <v>32</v>
      </c>
      <c r="I3" s="15" t="s">
        <v>33</v>
      </c>
      <c r="J3" s="26">
        <v>1</v>
      </c>
      <c r="K3" s="15" t="s">
        <v>336</v>
      </c>
      <c r="L3" s="10" t="s">
        <v>35</v>
      </c>
      <c r="M3" s="12" t="s">
        <v>337</v>
      </c>
      <c r="N3" s="10" t="s">
        <v>37</v>
      </c>
      <c r="O3" s="15" t="s">
        <v>338</v>
      </c>
      <c r="P3" s="10" t="s">
        <v>266</v>
      </c>
      <c r="Q3" s="10" t="s">
        <v>266</v>
      </c>
      <c r="R3" s="35" t="s">
        <v>329</v>
      </c>
      <c r="S3" s="35" t="s">
        <v>339</v>
      </c>
      <c r="T3" s="35" t="s">
        <v>340</v>
      </c>
      <c r="U3" s="32">
        <v>1</v>
      </c>
      <c r="V3" s="15" t="s">
        <v>330</v>
      </c>
      <c r="W3" s="18" t="s">
        <v>331</v>
      </c>
      <c r="X3" s="18" t="s">
        <v>332</v>
      </c>
      <c r="Y3" s="18" t="s">
        <v>333</v>
      </c>
      <c r="AA3" s="47"/>
      <c r="AB3" s="48"/>
      <c r="AC3" s="48"/>
      <c r="AD3" s="47"/>
      <c r="AE3" s="49"/>
      <c r="AF3" s="50"/>
      <c r="AG3" s="183"/>
      <c r="AH3" s="184"/>
      <c r="AI3" s="185"/>
      <c r="AJ3" s="51"/>
      <c r="AK3" s="47"/>
      <c r="AL3" s="48"/>
      <c r="AM3" s="48"/>
      <c r="AN3" s="47"/>
      <c r="AO3" s="49"/>
      <c r="AP3" s="50"/>
      <c r="AQ3" s="183"/>
      <c r="AR3" s="184"/>
      <c r="AS3" s="185"/>
      <c r="AT3" s="51"/>
      <c r="AU3" s="47"/>
      <c r="AV3" s="48"/>
      <c r="AW3" s="48"/>
      <c r="AX3" s="47"/>
      <c r="AY3" s="49"/>
      <c r="AZ3" s="50"/>
      <c r="BA3" s="183"/>
      <c r="BB3" s="184"/>
      <c r="BC3" s="185"/>
      <c r="BD3" s="51"/>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Resultados</vt:lpstr>
      <vt:lpstr>Indicadores 1er TRI-2018 UAECOB</vt:lpstr>
      <vt:lpstr>tablas</vt:lpstr>
      <vt:lpstr>Indi. eliminados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Edgar Andrés Ortiz Vivas</cp:lastModifiedBy>
  <dcterms:created xsi:type="dcterms:W3CDTF">2018-03-15T15:23:51Z</dcterms:created>
  <dcterms:modified xsi:type="dcterms:W3CDTF">2018-05-24T20:49:17Z</dcterms:modified>
</cp:coreProperties>
</file>