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1.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2.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1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E:\TRABAJO EN CASA UAECOB\SDQS 2020\REPORTES VEEDURIA Y PAGÍNA WEB\INFORMES 2020\BASES DE DATOS PQRSD 2019 Y 2020\2019\"/>
    </mc:Choice>
  </mc:AlternateContent>
  <xr:revisionPtr revIDLastSave="0" documentId="13_ncr:1_{565BF803-4261-4079-808D-B5F60641A3F5}" xr6:coauthVersionLast="45" xr6:coauthVersionMax="45" xr10:uidLastSave="{00000000-0000-0000-0000-000000000000}"/>
  <bookViews>
    <workbookView xWindow="-120" yWindow="-120" windowWidth="24240" windowHeight="13140" xr2:uid="{00000000-000D-0000-FFFF-FFFF00000000}"/>
  </bookViews>
  <sheets>
    <sheet name="1" sheetId="3" r:id="rId1"/>
    <sheet name="2" sheetId="4" r:id="rId2"/>
    <sheet name="3" sheetId="5" r:id="rId3"/>
    <sheet name="4" sheetId="6" r:id="rId4"/>
    <sheet name="5" sheetId="7" r:id="rId5"/>
    <sheet name="6" sheetId="8" r:id="rId6"/>
    <sheet name="7.1" sheetId="9" r:id="rId7"/>
    <sheet name="7.2" sheetId="10" r:id="rId8"/>
    <sheet name="8" sheetId="11" r:id="rId9"/>
    <sheet name="9" sheetId="12" r:id="rId10"/>
    <sheet name="10.1" sheetId="13" r:id="rId11"/>
    <sheet name="10.20" sheetId="14" r:id="rId12"/>
    <sheet name="11" sheetId="15" r:id="rId13"/>
  </sheets>
  <calcPr calcId="181029"/>
  <pivotCaches>
    <pivotCache cacheId="0" r:id="rId14"/>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9" i="13" l="1"/>
  <c r="C38" i="13"/>
  <c r="C37" i="13"/>
  <c r="C36" i="13"/>
  <c r="C35" i="13"/>
  <c r="I35" i="11"/>
  <c r="I33" i="11"/>
  <c r="I32" i="11"/>
  <c r="I31" i="11"/>
  <c r="I30" i="11"/>
  <c r="I29" i="11"/>
  <c r="I36" i="11" s="1"/>
  <c r="C44" i="5"/>
  <c r="C43" i="5"/>
  <c r="C42" i="5"/>
  <c r="C41" i="5"/>
  <c r="C40" i="5"/>
  <c r="C39" i="5"/>
  <c r="C38" i="5"/>
  <c r="C37" i="5"/>
  <c r="B44" i="15"/>
  <c r="C44" i="15" s="1"/>
  <c r="H36" i="11"/>
  <c r="G36" i="11"/>
  <c r="F36" i="11"/>
  <c r="E36" i="11"/>
  <c r="D36" i="11"/>
  <c r="C36" i="11"/>
  <c r="B36" i="11"/>
  <c r="C42" i="15" l="1"/>
  <c r="C43" i="15"/>
  <c r="D22" i="10"/>
  <c r="D21" i="10"/>
  <c r="D20" i="10"/>
  <c r="D19" i="10"/>
  <c r="D18" i="10"/>
  <c r="D17" i="10"/>
  <c r="D24" i="9"/>
  <c r="D23" i="9"/>
  <c r="D22" i="9"/>
  <c r="D21" i="9"/>
  <c r="D20" i="9"/>
  <c r="D19" i="9"/>
  <c r="D18" i="9"/>
  <c r="C23" i="7"/>
  <c r="C22" i="7"/>
  <c r="C21" i="7"/>
  <c r="C20" i="7"/>
  <c r="C19" i="7"/>
  <c r="C28" i="6" l="1"/>
  <c r="C27" i="6"/>
  <c r="C26" i="6"/>
  <c r="C25" i="6"/>
  <c r="C24" i="6"/>
  <c r="C23" i="6"/>
</calcChain>
</file>

<file path=xl/sharedStrings.xml><?xml version="1.0" encoding="utf-8"?>
<sst xmlns="http://schemas.openxmlformats.org/spreadsheetml/2006/main" count="278" uniqueCount="96">
  <si>
    <t>Numero petición</t>
  </si>
  <si>
    <t>Entidad</t>
  </si>
  <si>
    <t>Dependencia</t>
  </si>
  <si>
    <t>Subtema</t>
  </si>
  <si>
    <t>Estado petición final</t>
  </si>
  <si>
    <t>Periodo</t>
  </si>
  <si>
    <t>TELEFONO</t>
  </si>
  <si>
    <t>RECLAMO</t>
  </si>
  <si>
    <t>1</t>
  </si>
  <si>
    <t>Natural</t>
  </si>
  <si>
    <t>PERIODO_ACTUAL</t>
  </si>
  <si>
    <t>WEB</t>
  </si>
  <si>
    <t>QUEJA</t>
  </si>
  <si>
    <t>ANÓNIMO</t>
  </si>
  <si>
    <t>ESCRITO</t>
  </si>
  <si>
    <t>DERECHO DE PETICIÓN DE INTERÉS PARTICULAR</t>
  </si>
  <si>
    <t>PERIODOS_ANTERIOR</t>
  </si>
  <si>
    <t>DERECHO DE PETICIÓN DE INTERÉS GENERAL</t>
  </si>
  <si>
    <t>4</t>
  </si>
  <si>
    <t>12 - BARRIOS UNIDOS</t>
  </si>
  <si>
    <t>3</t>
  </si>
  <si>
    <t>SOLICITUD DE ACCESO A LA INFORMACIÓN</t>
  </si>
  <si>
    <t>E-MAIL</t>
  </si>
  <si>
    <t>16 - PUENTE ARANDA</t>
  </si>
  <si>
    <t>14 - LOS MARTIRES</t>
  </si>
  <si>
    <t>Juridica</t>
  </si>
  <si>
    <t xml:space="preserve">CIUDADANO  ANONIMO </t>
  </si>
  <si>
    <t>CONSULTA</t>
  </si>
  <si>
    <t>02 - CHAPINERO</t>
  </si>
  <si>
    <t>5</t>
  </si>
  <si>
    <t>09 - FONTIBON</t>
  </si>
  <si>
    <t>07 - BOSA</t>
  </si>
  <si>
    <t>PRESENCIAL</t>
  </si>
  <si>
    <t xml:space="preserve">ERIC  HUOT </t>
  </si>
  <si>
    <t>FABIO ANDRES GARCIA PEREZ</t>
  </si>
  <si>
    <t xml:space="preserve">JOSE  CRUZ </t>
  </si>
  <si>
    <t>SECRETARIA DE GOBIERNO</t>
  </si>
  <si>
    <t>JBB - JARDIN BOTANICO</t>
  </si>
  <si>
    <t>Traslado a entidades distritales</t>
  </si>
  <si>
    <t>OFICINA ASESORA JURIDICA</t>
  </si>
  <si>
    <t>SOLICITUD DE COPIA</t>
  </si>
  <si>
    <t>DEFENSORIA DEL ESPACIO PUBLICO</t>
  </si>
  <si>
    <t xml:space="preserve">OSCAR  CORTES </t>
  </si>
  <si>
    <t xml:space="preserve">FUNDACION SIEMBRA   </t>
  </si>
  <si>
    <t xml:space="preserve">GERMAN   ALONSO  </t>
  </si>
  <si>
    <t xml:space="preserve">CARLOS  SANCHEZ </t>
  </si>
  <si>
    <t>SUBDIRECCION DE GESTION CORPORATIVA</t>
  </si>
  <si>
    <t>SANDRA ROCIO MARIN PIRA</t>
  </si>
  <si>
    <t>EDUARDO ANDRES CASALLAS PINILLA</t>
  </si>
  <si>
    <t>ROSA DELIA URREGO CASTILLO</t>
  </si>
  <si>
    <t>JAIME   NOVOA  NIÑO</t>
  </si>
  <si>
    <t>LISANDRO JOSE FORERO L</t>
  </si>
  <si>
    <t xml:space="preserve">CONJUNTO BOSQUE DEL ROSARIO   </t>
  </si>
  <si>
    <t>JHON HENRY SILVA QUINTERO</t>
  </si>
  <si>
    <t>CAMILO ANDRES GALVIS MORALES</t>
  </si>
  <si>
    <t xml:space="preserve">CAMILA  HERNANDEZ </t>
  </si>
  <si>
    <t>ANDRES FELIPE CONTRERAS MORENO</t>
  </si>
  <si>
    <t>MARCO FIDEL BULLA MARTINEZ</t>
  </si>
  <si>
    <t>MARIA CAROLINA RUIZ OSORIO</t>
  </si>
  <si>
    <t>SILVIA FABIOLA GONZALEZ ROCHA</t>
  </si>
  <si>
    <t>LUZ AURORA RAMIREZ LOPEZ</t>
  </si>
  <si>
    <t xml:space="preserve">DIEGO  FERNANDO </t>
  </si>
  <si>
    <t>CESAR AUGUSTO AYALA PEREZ</t>
  </si>
  <si>
    <t xml:space="preserve">DISEÑO INTERIOR E.U   </t>
  </si>
  <si>
    <t>ADMINISTRACIÓN DEL TALENTO HUMANO CERTIFICACIONES LABORALES, RECLAMACIONES, COPIA MANUALES DE FUNCIONES, PLANTAS DE PERSONAL, CAPACITACIÓN A BOMBEROS</t>
  </si>
  <si>
    <t>SUBDIRECCION DE GESTION HUMANA</t>
  </si>
  <si>
    <t>OFICINA DE ATENCIÓN A LA CIUDADANÍA</t>
  </si>
  <si>
    <t>SUBDIRECCION DE GESTION DEL RIESGO</t>
  </si>
  <si>
    <t>SUBDIRECCION OPERATIVA</t>
  </si>
  <si>
    <t>ATENCIÓN DE UNA EMERGENCIAS IMER: INCENDIOS, MATERIALES, EXPLOSIVOS Y RESCATES</t>
  </si>
  <si>
    <t>SUBDIRECCION LOGISTICA</t>
  </si>
  <si>
    <t>DANIEL ARRTURO MOLANO ROMERO</t>
  </si>
  <si>
    <t>GESTIÓN FINANCIERA TRÁMITE DEL RECAUDO Y DEVOLUCIONES POR FALLAS EN EL MISMO QUE REALIZA LA UNIDAD</t>
  </si>
  <si>
    <t xml:space="preserve">Duplicado </t>
  </si>
  <si>
    <t>(Todas)</t>
  </si>
  <si>
    <t>Cuenta de Numero petición</t>
  </si>
  <si>
    <t>Unico</t>
  </si>
  <si>
    <t>Etiquetas de fila</t>
  </si>
  <si>
    <t>Total general</t>
  </si>
  <si>
    <t>(en blanco)</t>
  </si>
  <si>
    <t>Subtemas</t>
  </si>
  <si>
    <t>Número petición</t>
  </si>
  <si>
    <t>%</t>
  </si>
  <si>
    <t>(Varios elementos)</t>
  </si>
  <si>
    <t>Total requerimientos recibidos periodo actual</t>
  </si>
  <si>
    <t>Total requerimientos cerrados periodo actual</t>
  </si>
  <si>
    <t xml:space="preserve">Total requerimientos pendientes de periodos anteriores </t>
  </si>
  <si>
    <t>Requerimientos cerrados periodos anteriores</t>
  </si>
  <si>
    <t>Etiquetas de columna</t>
  </si>
  <si>
    <t>Promedio de Días Gestión</t>
  </si>
  <si>
    <t xml:space="preserve">Nombre de peticionario </t>
  </si>
  <si>
    <t>Nº</t>
  </si>
  <si>
    <t>Anónimo</t>
  </si>
  <si>
    <t>Identificado</t>
  </si>
  <si>
    <t>Total</t>
  </si>
  <si>
    <t>Estrato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</si>
</sst>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4" x14ac:knownFonts="1">
    <font>
      <sz val="11"/>
      <color indexed="8"/>
      <name val="Calibri"/>
      <family val="2"/>
      <scheme val="minor"/>
    </font>
    <font>
      <sz val="11"/>
      <color indexed="8"/>
      <name val="Calibri"/>
      <family val="2"/>
      <scheme val="minor"/>
    </font>
    <font>
      <b/>
      <sz val="11"/>
      <color theme="1"/>
      <name val="Calibri"/>
      <family val="2"/>
      <scheme val="minor"/>
    </font>
    <font>
      <b/>
      <sz val="11"/>
      <color indexed="8"/>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0" fillId="0" borderId="0" xfId="0" pivotButton="1"/>
    <xf numFmtId="0" fontId="0" fillId="0" borderId="0" xfId="0" applyNumberFormat="1"/>
    <xf numFmtId="0" fontId="0" fillId="0" borderId="0" xfId="0" applyAlignment="1">
      <alignment horizontal="left"/>
    </xf>
    <xf numFmtId="0" fontId="0" fillId="0" borderId="1" xfId="0" applyBorder="1" applyAlignment="1">
      <alignment horizontal="left" wrapText="1"/>
    </xf>
    <xf numFmtId="0" fontId="0" fillId="0" borderId="1" xfId="0" applyNumberFormat="1" applyBorder="1" applyAlignment="1">
      <alignment wrapText="1"/>
    </xf>
    <xf numFmtId="0" fontId="2" fillId="2" borderId="1" xfId="0" applyFont="1" applyFill="1" applyBorder="1" applyAlignment="1">
      <alignment horizontal="left" wrapText="1"/>
    </xf>
    <xf numFmtId="0" fontId="2" fillId="2" borderId="1" xfId="0" applyNumberFormat="1" applyFont="1" applyFill="1" applyBorder="1" applyAlignment="1">
      <alignment wrapText="1"/>
    </xf>
    <xf numFmtId="9" fontId="0" fillId="0" borderId="1" xfId="1" applyFont="1" applyBorder="1" applyAlignment="1">
      <alignment wrapText="1"/>
    </xf>
    <xf numFmtId="9" fontId="2" fillId="2" borderId="1" xfId="1" applyFont="1" applyFill="1" applyBorder="1" applyAlignment="1">
      <alignment wrapText="1"/>
    </xf>
    <xf numFmtId="0" fontId="2" fillId="2" borderId="1" xfId="0" applyFont="1" applyFill="1" applyBorder="1" applyAlignment="1">
      <alignment horizontal="center"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 xfId="0" applyBorder="1" applyAlignment="1">
      <alignment horizontal="left"/>
    </xf>
    <xf numFmtId="0" fontId="0" fillId="0" borderId="1" xfId="0" applyNumberFormat="1" applyBorder="1"/>
    <xf numFmtId="0" fontId="2" fillId="2" borderId="1" xfId="0" applyFont="1" applyFill="1" applyBorder="1" applyAlignment="1">
      <alignment horizontal="left"/>
    </xf>
    <xf numFmtId="0" fontId="2" fillId="2" borderId="1" xfId="0" applyNumberFormat="1" applyFont="1" applyFill="1" applyBorder="1"/>
    <xf numFmtId="9" fontId="0" fillId="0" borderId="1" xfId="1" applyFont="1" applyBorder="1"/>
    <xf numFmtId="9" fontId="2" fillId="2" borderId="1" xfId="1" applyFont="1" applyFill="1" applyBorder="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9" fontId="2" fillId="2" borderId="1" xfId="1"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165" fontId="0" fillId="0" borderId="1" xfId="0" applyNumberFormat="1" applyBorder="1"/>
    <xf numFmtId="165" fontId="2" fillId="2" borderId="1" xfId="0" applyNumberFormat="1" applyFont="1" applyFill="1" applyBorder="1"/>
    <xf numFmtId="2" fontId="0" fillId="0" borderId="1" xfId="0" applyNumberFormat="1" applyBorder="1"/>
    <xf numFmtId="2" fontId="2" fillId="2" borderId="1" xfId="0" applyNumberFormat="1" applyFont="1" applyFill="1" applyBorder="1"/>
    <xf numFmtId="0" fontId="0" fillId="0" borderId="1" xfId="0" applyBorder="1"/>
    <xf numFmtId="0" fontId="3" fillId="3" borderId="1" xfId="0" applyFont="1" applyFill="1" applyBorder="1" applyAlignment="1">
      <alignment horizontal="center" vertical="center"/>
    </xf>
    <xf numFmtId="0" fontId="3" fillId="3" borderId="1" xfId="0" applyFont="1" applyFill="1" applyBorder="1" applyAlignment="1">
      <alignment horizontal="center"/>
    </xf>
    <xf numFmtId="9" fontId="3" fillId="3" borderId="1" xfId="1" applyFont="1" applyFill="1" applyBorder="1" applyAlignment="1">
      <alignment horizontal="center"/>
    </xf>
    <xf numFmtId="0" fontId="0" fillId="0" borderId="1" xfId="0"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FEBRERO 2019.xlsx]1!TablaDinámica1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Totas</a:t>
            </a:r>
            <a:r>
              <a:rPr lang="es-CO" baseline="0"/>
              <a:t> SDQS</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dLbl>
          <c:idx val="0"/>
          <c:layout>
            <c:manualLayout>
              <c:x val="3.3333333333333437E-2"/>
              <c:y val="-9.2592592592592587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'1'!$A$5</c:f>
              <c:strCache>
                <c:ptCount val="1"/>
                <c:pt idx="0">
                  <c:v>Total</c:v>
                </c:pt>
              </c:strCache>
            </c:strRef>
          </c:tx>
          <c:spPr>
            <a:solidFill>
              <a:schemeClr val="accent1"/>
            </a:solidFill>
            <a:ln>
              <a:noFill/>
            </a:ln>
            <a:effectLst/>
            <a:sp3d/>
          </c:spPr>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21FB-42EE-A6C2-F86071A7CD7F}"/>
              </c:ext>
            </c:extLst>
          </c:dPt>
          <c:dLbls>
            <c:dLbl>
              <c:idx val="0"/>
              <c:layout>
                <c:manualLayout>
                  <c:x val="3.3333333333333437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FB-42EE-A6C2-F86071A7CD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'1'!$A$6</c:f>
              <c:strCache>
                <c:ptCount val="1"/>
                <c:pt idx="0">
                  <c:v>Total</c:v>
                </c:pt>
              </c:strCache>
            </c:strRef>
          </c:cat>
          <c:val>
            <c:numRef>
              <c:f>'1'!$A$6</c:f>
              <c:numCache>
                <c:formatCode>General</c:formatCode>
                <c:ptCount val="1"/>
                <c:pt idx="0">
                  <c:v>33</c:v>
                </c:pt>
              </c:numCache>
            </c:numRef>
          </c:val>
          <c:extLst>
            <c:ext xmlns:c16="http://schemas.microsoft.com/office/drawing/2014/chart" uri="{C3380CC4-5D6E-409C-BE32-E72D297353CC}">
              <c16:uniqueId val="{00000000-21FB-42EE-A6C2-F86071A7CD7F}"/>
            </c:ext>
          </c:extLst>
        </c:ser>
        <c:dLbls>
          <c:showLegendKey val="0"/>
          <c:showVal val="0"/>
          <c:showCatName val="0"/>
          <c:showSerName val="0"/>
          <c:showPercent val="0"/>
          <c:showBubbleSize val="0"/>
        </c:dLbls>
        <c:gapWidth val="150"/>
        <c:shape val="box"/>
        <c:axId val="405154928"/>
        <c:axId val="405157648"/>
        <c:axId val="0"/>
      </c:bar3DChart>
      <c:catAx>
        <c:axId val="405154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5157648"/>
        <c:crosses val="autoZero"/>
        <c:auto val="1"/>
        <c:lblAlgn val="ctr"/>
        <c:lblOffset val="100"/>
        <c:noMultiLvlLbl val="0"/>
      </c:catAx>
      <c:valAx>
        <c:axId val="405157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5154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FEBRERO 2019.xlsx]2!TablaDinámica2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Canales</a:t>
            </a:r>
          </a:p>
        </c:rich>
      </c:tx>
      <c:layout>
        <c:manualLayout>
          <c:xMode val="edge"/>
          <c:yMode val="edge"/>
          <c:x val="0.40361111111111114"/>
          <c:y val="0.1322178477690288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532898075240595"/>
          <c:y val="0.22059747739865854"/>
          <c:w val="0.70348797025371823"/>
          <c:h val="0.67200313502478848"/>
        </c:manualLayout>
      </c:layout>
      <c:bar3DChart>
        <c:barDir val="bar"/>
        <c:grouping val="clustered"/>
        <c:varyColors val="0"/>
        <c:ser>
          <c:idx val="0"/>
          <c:order val="0"/>
          <c:tx>
            <c:strRef>
              <c:f>'2'!$B$5</c:f>
              <c:strCache>
                <c:ptCount val="1"/>
                <c:pt idx="0">
                  <c:v>Total</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'2'!$A$6:$A$11</c:f>
              <c:strCache>
                <c:ptCount val="5"/>
                <c:pt idx="0">
                  <c:v>E-MAIL</c:v>
                </c:pt>
                <c:pt idx="1">
                  <c:v>ESCRITO</c:v>
                </c:pt>
                <c:pt idx="2">
                  <c:v>PRESENCIAL</c:v>
                </c:pt>
                <c:pt idx="3">
                  <c:v>TELEFONO</c:v>
                </c:pt>
                <c:pt idx="4">
                  <c:v>WEB</c:v>
                </c:pt>
              </c:strCache>
            </c:strRef>
          </c:cat>
          <c:val>
            <c:numRef>
              <c:f>'2'!$B$6:$B$11</c:f>
              <c:numCache>
                <c:formatCode>General</c:formatCode>
                <c:ptCount val="5"/>
                <c:pt idx="0">
                  <c:v>2</c:v>
                </c:pt>
                <c:pt idx="1">
                  <c:v>9</c:v>
                </c:pt>
                <c:pt idx="2">
                  <c:v>2</c:v>
                </c:pt>
                <c:pt idx="3">
                  <c:v>6</c:v>
                </c:pt>
                <c:pt idx="4">
                  <c:v>14</c:v>
                </c:pt>
              </c:numCache>
            </c:numRef>
          </c:val>
          <c:extLst>
            <c:ext xmlns:c16="http://schemas.microsoft.com/office/drawing/2014/chart" uri="{C3380CC4-5D6E-409C-BE32-E72D297353CC}">
              <c16:uniqueId val="{00000000-9240-46F2-B30C-C95384DFEB07}"/>
            </c:ext>
          </c:extLst>
        </c:ser>
        <c:dLbls>
          <c:showLegendKey val="0"/>
          <c:showVal val="0"/>
          <c:showCatName val="0"/>
          <c:showSerName val="0"/>
          <c:showPercent val="0"/>
          <c:showBubbleSize val="0"/>
        </c:dLbls>
        <c:gapWidth val="150"/>
        <c:shape val="box"/>
        <c:axId val="405159280"/>
        <c:axId val="405148400"/>
        <c:axId val="0"/>
      </c:bar3DChart>
      <c:catAx>
        <c:axId val="40515928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5148400"/>
        <c:crosses val="autoZero"/>
        <c:auto val="1"/>
        <c:lblAlgn val="ctr"/>
        <c:lblOffset val="100"/>
        <c:noMultiLvlLbl val="0"/>
      </c:catAx>
      <c:valAx>
        <c:axId val="4051484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5159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FEBRERO 2019.xlsx]3!TablaDinámica3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Modalidad</a:t>
            </a:r>
            <a:r>
              <a:rPr lang="en-US" baseline="0"/>
              <a:t> de Petición</a:t>
            </a:r>
            <a:endParaRPr lang="en-US"/>
          </a:p>
        </c:rich>
      </c:tx>
      <c:layout>
        <c:manualLayout>
          <c:xMode val="edge"/>
          <c:yMode val="edge"/>
          <c:x val="0.36784711286089239"/>
          <c:y val="0.11369932925051035"/>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8454199475065618"/>
          <c:y val="0.21596784776902883"/>
          <c:w val="0.4861246719160105"/>
          <c:h val="0.69052165354330708"/>
        </c:manualLayout>
      </c:layout>
      <c:bar3DChart>
        <c:barDir val="bar"/>
        <c:grouping val="clustered"/>
        <c:varyColors val="0"/>
        <c:ser>
          <c:idx val="0"/>
          <c:order val="0"/>
          <c:tx>
            <c:strRef>
              <c:f>'3'!$B$5</c:f>
              <c:strCache>
                <c:ptCount val="1"/>
                <c:pt idx="0">
                  <c:v>Total</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'3'!$A$6:$A$13</c:f>
              <c:strCache>
                <c:ptCount val="7"/>
                <c:pt idx="0">
                  <c:v>CONSULTA</c:v>
                </c:pt>
                <c:pt idx="1">
                  <c:v>DERECHO DE PETICIÓN DE INTERÉS GENERAL</c:v>
                </c:pt>
                <c:pt idx="2">
                  <c:v>DERECHO DE PETICIÓN DE INTERÉS PARTICULAR</c:v>
                </c:pt>
                <c:pt idx="3">
                  <c:v>QUEJA</c:v>
                </c:pt>
                <c:pt idx="4">
                  <c:v>RECLAMO</c:v>
                </c:pt>
                <c:pt idx="5">
                  <c:v>SOLICITUD DE ACCESO A LA INFORMACIÓN</c:v>
                </c:pt>
                <c:pt idx="6">
                  <c:v>SOLICITUD DE COPIA</c:v>
                </c:pt>
              </c:strCache>
            </c:strRef>
          </c:cat>
          <c:val>
            <c:numRef>
              <c:f>'3'!$B$6:$B$13</c:f>
              <c:numCache>
                <c:formatCode>General</c:formatCode>
                <c:ptCount val="7"/>
                <c:pt idx="0">
                  <c:v>2</c:v>
                </c:pt>
                <c:pt idx="1">
                  <c:v>8</c:v>
                </c:pt>
                <c:pt idx="2">
                  <c:v>9</c:v>
                </c:pt>
                <c:pt idx="3">
                  <c:v>6</c:v>
                </c:pt>
                <c:pt idx="4">
                  <c:v>6</c:v>
                </c:pt>
                <c:pt idx="5">
                  <c:v>1</c:v>
                </c:pt>
                <c:pt idx="6">
                  <c:v>1</c:v>
                </c:pt>
              </c:numCache>
            </c:numRef>
          </c:val>
          <c:extLst>
            <c:ext xmlns:c16="http://schemas.microsoft.com/office/drawing/2014/chart" uri="{C3380CC4-5D6E-409C-BE32-E72D297353CC}">
              <c16:uniqueId val="{00000000-88C0-42F5-A2AD-AF6F9FBDF83C}"/>
            </c:ext>
          </c:extLst>
        </c:ser>
        <c:dLbls>
          <c:showLegendKey val="0"/>
          <c:showVal val="0"/>
          <c:showCatName val="0"/>
          <c:showSerName val="0"/>
          <c:showPercent val="0"/>
          <c:showBubbleSize val="0"/>
        </c:dLbls>
        <c:gapWidth val="150"/>
        <c:shape val="box"/>
        <c:axId val="405146224"/>
        <c:axId val="405146768"/>
        <c:axId val="0"/>
      </c:bar3DChart>
      <c:catAx>
        <c:axId val="40514622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5146768"/>
        <c:crosses val="autoZero"/>
        <c:auto val="1"/>
        <c:lblAlgn val="ctr"/>
        <c:lblOffset val="100"/>
        <c:noMultiLvlLbl val="0"/>
      </c:catAx>
      <c:valAx>
        <c:axId val="4051467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5146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FEBRERO 2019.xlsx]9!TablaDinámica1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Localidad</a:t>
            </a:r>
            <a:r>
              <a:rPr lang="en-US" baseline="0"/>
              <a:t> de los hechos</a:t>
            </a:r>
            <a:endParaRPr lang="en-US"/>
          </a:p>
        </c:rich>
      </c:tx>
      <c:layout>
        <c:manualLayout>
          <c:xMode val="edge"/>
          <c:yMode val="edge"/>
          <c:x val="0.36865678554886522"/>
          <c:y val="8.09729769694281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998301682877879E-2"/>
          <c:y val="0.20149879856567224"/>
          <c:w val="0.93143307086614169"/>
          <c:h val="0.65216191638017074"/>
        </c:manualLayout>
      </c:layout>
      <c:bar3DChart>
        <c:barDir val="col"/>
        <c:grouping val="stacked"/>
        <c:varyColors val="0"/>
        <c:ser>
          <c:idx val="0"/>
          <c:order val="0"/>
          <c:tx>
            <c:strRef>
              <c:f>'9'!$B$5</c:f>
              <c:strCache>
                <c:ptCount val="1"/>
                <c:pt idx="0">
                  <c:v>Total</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'9'!$A$6:$A$12</c:f>
              <c:strCache>
                <c:ptCount val="6"/>
                <c:pt idx="0">
                  <c:v>02 - CHAPINERO</c:v>
                </c:pt>
                <c:pt idx="1">
                  <c:v>07 - BOSA</c:v>
                </c:pt>
                <c:pt idx="2">
                  <c:v>09 - FONTIBON</c:v>
                </c:pt>
                <c:pt idx="3">
                  <c:v>12 - BARRIOS UNIDOS</c:v>
                </c:pt>
                <c:pt idx="4">
                  <c:v>14 - LOS MARTIRES</c:v>
                </c:pt>
                <c:pt idx="5">
                  <c:v>16 - PUENTE ARANDA</c:v>
                </c:pt>
              </c:strCache>
            </c:strRef>
          </c:cat>
          <c:val>
            <c:numRef>
              <c:f>'9'!$B$6:$B$12</c:f>
              <c:numCache>
                <c:formatCode>General</c:formatCode>
                <c:ptCount val="6"/>
                <c:pt idx="0">
                  <c:v>1</c:v>
                </c:pt>
                <c:pt idx="1">
                  <c:v>2</c:v>
                </c:pt>
                <c:pt idx="2">
                  <c:v>2</c:v>
                </c:pt>
                <c:pt idx="3">
                  <c:v>1</c:v>
                </c:pt>
                <c:pt idx="4">
                  <c:v>1</c:v>
                </c:pt>
                <c:pt idx="5">
                  <c:v>1</c:v>
                </c:pt>
              </c:numCache>
            </c:numRef>
          </c:val>
          <c:extLst>
            <c:ext xmlns:c16="http://schemas.microsoft.com/office/drawing/2014/chart" uri="{C3380CC4-5D6E-409C-BE32-E72D297353CC}">
              <c16:uniqueId val="{00000000-18BF-425E-A47D-B8D0E379F1A8}"/>
            </c:ext>
          </c:extLst>
        </c:ser>
        <c:dLbls>
          <c:showLegendKey val="0"/>
          <c:showVal val="0"/>
          <c:showCatName val="0"/>
          <c:showSerName val="0"/>
          <c:showPercent val="0"/>
          <c:showBubbleSize val="0"/>
        </c:dLbls>
        <c:gapWidth val="150"/>
        <c:shape val="box"/>
        <c:axId val="405159824"/>
        <c:axId val="405158192"/>
        <c:axId val="0"/>
      </c:bar3DChart>
      <c:catAx>
        <c:axId val="4051598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5158192"/>
        <c:crosses val="autoZero"/>
        <c:auto val="1"/>
        <c:lblAlgn val="ctr"/>
        <c:lblOffset val="100"/>
        <c:noMultiLvlLbl val="0"/>
      </c:catAx>
      <c:valAx>
        <c:axId val="405158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5159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FEBRERO 2019.xlsx]10.1!TablaDinámica2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Estrato</a:t>
            </a:r>
            <a:r>
              <a:rPr lang="en-US" baseline="0"/>
              <a:t> del Ciudadano</a:t>
            </a:r>
            <a:endParaRPr lang="en-US"/>
          </a:p>
        </c:rich>
      </c:tx>
      <c:layout>
        <c:manualLayout>
          <c:xMode val="edge"/>
          <c:yMode val="edge"/>
          <c:x val="0.31845122484689414"/>
          <c:y val="0.1044400699912511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2817147856517939E-2"/>
          <c:y val="0.19281969962088077"/>
          <c:w val="0.8966272965879265"/>
          <c:h val="0.63135717410323711"/>
        </c:manualLayout>
      </c:layout>
      <c:bar3DChart>
        <c:barDir val="col"/>
        <c:grouping val="clustered"/>
        <c:varyColors val="0"/>
        <c:ser>
          <c:idx val="0"/>
          <c:order val="0"/>
          <c:tx>
            <c:strRef>
              <c:f>'10.1'!$B$5</c:f>
              <c:strCache>
                <c:ptCount val="1"/>
                <c:pt idx="0">
                  <c:v>Total</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'10.1'!$A$6:$A$10</c:f>
              <c:strCache>
                <c:ptCount val="4"/>
                <c:pt idx="0">
                  <c:v>1</c:v>
                </c:pt>
                <c:pt idx="1">
                  <c:v>3</c:v>
                </c:pt>
                <c:pt idx="2">
                  <c:v>4</c:v>
                </c:pt>
                <c:pt idx="3">
                  <c:v>5</c:v>
                </c:pt>
              </c:strCache>
            </c:strRef>
          </c:cat>
          <c:val>
            <c:numRef>
              <c:f>'10.1'!$B$6:$B$10</c:f>
              <c:numCache>
                <c:formatCode>General</c:formatCode>
                <c:ptCount val="4"/>
                <c:pt idx="0">
                  <c:v>1</c:v>
                </c:pt>
                <c:pt idx="1">
                  <c:v>2</c:v>
                </c:pt>
                <c:pt idx="2">
                  <c:v>1</c:v>
                </c:pt>
                <c:pt idx="3">
                  <c:v>1</c:v>
                </c:pt>
              </c:numCache>
            </c:numRef>
          </c:val>
          <c:extLst>
            <c:ext xmlns:c16="http://schemas.microsoft.com/office/drawing/2014/chart" uri="{C3380CC4-5D6E-409C-BE32-E72D297353CC}">
              <c16:uniqueId val="{00000000-5700-485C-8403-CB3CB18EF862}"/>
            </c:ext>
          </c:extLst>
        </c:ser>
        <c:dLbls>
          <c:showLegendKey val="0"/>
          <c:showVal val="0"/>
          <c:showCatName val="0"/>
          <c:showSerName val="0"/>
          <c:showPercent val="0"/>
          <c:showBubbleSize val="0"/>
        </c:dLbls>
        <c:gapWidth val="150"/>
        <c:shape val="box"/>
        <c:axId val="405147312"/>
        <c:axId val="405147856"/>
        <c:axId val="0"/>
      </c:bar3DChart>
      <c:catAx>
        <c:axId val="4051473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5147856"/>
        <c:crosses val="autoZero"/>
        <c:auto val="1"/>
        <c:lblAlgn val="ctr"/>
        <c:lblOffset val="100"/>
        <c:noMultiLvlLbl val="0"/>
      </c:catAx>
      <c:valAx>
        <c:axId val="405147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5147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FEBRERO 2019.xlsx]10.20!TablaDinámica3</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Tipo</a:t>
            </a:r>
            <a:r>
              <a:rPr lang="en-US" baseline="0"/>
              <a:t> de peticionario</a:t>
            </a:r>
            <a:endParaRPr lang="en-US"/>
          </a:p>
        </c:rich>
      </c:tx>
      <c:layout>
        <c:manualLayout>
          <c:xMode val="edge"/>
          <c:yMode val="edge"/>
          <c:x val="0.33384011373578304"/>
          <c:y val="0.1090696996208807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25400">
            <a:solidFill>
              <a:schemeClr val="tx1"/>
            </a:solidFill>
          </a:ln>
          <a:effectLst/>
          <a:sp3d contourW="25400">
            <a:contourClr>
              <a:schemeClr val="tx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5400">
            <a:solidFill>
              <a:schemeClr val="tx1"/>
            </a:solidFill>
          </a:ln>
          <a:effectLst/>
          <a:sp3d contourW="25400">
            <a:contourClr>
              <a:schemeClr val="tx1"/>
            </a:contourClr>
          </a:sp3d>
        </c:spPr>
      </c:pivotFmt>
      <c:pivotFmt>
        <c:idx val="2"/>
        <c:spPr>
          <a:solidFill>
            <a:schemeClr val="accent1"/>
          </a:solidFill>
          <a:ln w="25400">
            <a:solidFill>
              <a:schemeClr val="tx1"/>
            </a:solidFill>
          </a:ln>
          <a:effectLst/>
          <a:sp3d contourW="25400">
            <a:contourClr>
              <a:schemeClr val="tx1"/>
            </a:contourClr>
          </a:sp3d>
        </c:spPr>
      </c:pivotFmt>
      <c:pivotFmt>
        <c:idx val="3"/>
        <c:spPr>
          <a:solidFill>
            <a:schemeClr val="accent1"/>
          </a:solidFill>
          <a:ln w="25400">
            <a:solidFill>
              <a:schemeClr val="tx1"/>
            </a:solidFill>
          </a:ln>
          <a:effectLst/>
          <a:sp3d contourW="25400">
            <a:contourClr>
              <a:schemeClr val="tx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6779308836395457E-2"/>
          <c:y val="0.31502770487022458"/>
          <c:w val="0.68046916010498693"/>
          <c:h val="0.59054206765820938"/>
        </c:manualLayout>
      </c:layout>
      <c:pie3DChart>
        <c:varyColors val="1"/>
        <c:ser>
          <c:idx val="0"/>
          <c:order val="0"/>
          <c:tx>
            <c:strRef>
              <c:f>'10.20'!$B$5</c:f>
              <c:strCache>
                <c:ptCount val="1"/>
                <c:pt idx="0">
                  <c:v>Total</c:v>
                </c:pt>
              </c:strCache>
            </c:strRef>
          </c:tx>
          <c:spPr>
            <a:ln>
              <a:solidFill>
                <a:schemeClr val="tx1"/>
              </a:solidFill>
            </a:ln>
          </c:spPr>
          <c:dPt>
            <c:idx val="0"/>
            <c:bubble3D val="0"/>
            <c:spPr>
              <a:solidFill>
                <a:schemeClr val="accent1"/>
              </a:solidFill>
              <a:ln w="25400">
                <a:solidFill>
                  <a:schemeClr val="tx1"/>
                </a:solidFill>
              </a:ln>
              <a:effectLst/>
              <a:sp3d contourW="25400">
                <a:contourClr>
                  <a:schemeClr val="tx1"/>
                </a:contourClr>
              </a:sp3d>
            </c:spPr>
            <c:extLst>
              <c:ext xmlns:c16="http://schemas.microsoft.com/office/drawing/2014/chart" uri="{C3380CC4-5D6E-409C-BE32-E72D297353CC}">
                <c16:uniqueId val="{00000001-4F8B-4033-B9E5-8BE7EC90FC13}"/>
              </c:ext>
            </c:extLst>
          </c:dPt>
          <c:dPt>
            <c:idx val="1"/>
            <c:bubble3D val="0"/>
            <c:spPr>
              <a:solidFill>
                <a:schemeClr val="accent2"/>
              </a:solidFill>
              <a:ln w="25400">
                <a:solidFill>
                  <a:schemeClr val="tx1"/>
                </a:solidFill>
              </a:ln>
              <a:effectLst/>
              <a:sp3d contourW="25400">
                <a:contourClr>
                  <a:schemeClr val="tx1"/>
                </a:contourClr>
              </a:sp3d>
            </c:spPr>
            <c:extLst>
              <c:ext xmlns:c16="http://schemas.microsoft.com/office/drawing/2014/chart" uri="{C3380CC4-5D6E-409C-BE32-E72D297353CC}">
                <c16:uniqueId val="{00000003-4F8B-4033-B9E5-8BE7EC90FC13}"/>
              </c:ext>
            </c:extLst>
          </c:dPt>
          <c:dPt>
            <c:idx val="2"/>
            <c:bubble3D val="0"/>
            <c:spPr>
              <a:solidFill>
                <a:schemeClr val="accent3"/>
              </a:solidFill>
              <a:ln w="25400">
                <a:solidFill>
                  <a:schemeClr val="tx1"/>
                </a:solidFill>
              </a:ln>
              <a:effectLst/>
              <a:sp3d contourW="25400">
                <a:contourClr>
                  <a:schemeClr val="tx1"/>
                </a:contourClr>
              </a:sp3d>
            </c:spPr>
            <c:extLst>
              <c:ext xmlns:c16="http://schemas.microsoft.com/office/drawing/2014/chart" uri="{C3380CC4-5D6E-409C-BE32-E72D297353CC}">
                <c16:uniqueId val="{00000005-4F8B-4033-B9E5-8BE7EC90FC1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'10.20'!$A$6:$A$9</c:f>
              <c:strCache>
                <c:ptCount val="3"/>
                <c:pt idx="0">
                  <c:v>Juridica</c:v>
                </c:pt>
                <c:pt idx="1">
                  <c:v>Natural</c:v>
                </c:pt>
                <c:pt idx="2">
                  <c:v>(en blanco)</c:v>
                </c:pt>
              </c:strCache>
            </c:strRef>
          </c:cat>
          <c:val>
            <c:numRef>
              <c:f>'10.20'!$B$6:$B$9</c:f>
              <c:numCache>
                <c:formatCode>General</c:formatCode>
                <c:ptCount val="3"/>
                <c:pt idx="0">
                  <c:v>3</c:v>
                </c:pt>
                <c:pt idx="1">
                  <c:v>24</c:v>
                </c:pt>
                <c:pt idx="2">
                  <c:v>6</c:v>
                </c:pt>
              </c:numCache>
            </c:numRef>
          </c:val>
          <c:extLst>
            <c:ext xmlns:c16="http://schemas.microsoft.com/office/drawing/2014/chart" uri="{C3380CC4-5D6E-409C-BE32-E72D297353CC}">
              <c16:uniqueId val="{00000000-4E95-4362-9A16-17534C04FDB0}"/>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623887</xdr:colOff>
      <xdr:row>11</xdr:row>
      <xdr:rowOff>95250</xdr:rowOff>
    </xdr:from>
    <xdr:to>
      <xdr:col>4</xdr:col>
      <xdr:colOff>671512</xdr:colOff>
      <xdr:row>25</xdr:row>
      <xdr:rowOff>171450</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452437</xdr:colOff>
      <xdr:row>15</xdr:row>
      <xdr:rowOff>95250</xdr:rowOff>
    </xdr:from>
    <xdr:to>
      <xdr:col>6</xdr:col>
      <xdr:colOff>261937</xdr:colOff>
      <xdr:row>29</xdr:row>
      <xdr:rowOff>171450</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1833561</xdr:colOff>
      <xdr:row>15</xdr:row>
      <xdr:rowOff>19049</xdr:rowOff>
    </xdr:from>
    <xdr:to>
      <xdr:col>5</xdr:col>
      <xdr:colOff>47624</xdr:colOff>
      <xdr:row>29</xdr:row>
      <xdr:rowOff>180974</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95250</xdr:colOff>
      <xdr:row>12</xdr:row>
      <xdr:rowOff>47624</xdr:rowOff>
    </xdr:from>
    <xdr:to>
      <xdr:col>15</xdr:col>
      <xdr:colOff>209550</xdr:colOff>
      <xdr:row>34</xdr:row>
      <xdr:rowOff>9525</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1023937</xdr:colOff>
      <xdr:row>15</xdr:row>
      <xdr:rowOff>114300</xdr:rowOff>
    </xdr:from>
    <xdr:to>
      <xdr:col>6</xdr:col>
      <xdr:colOff>1109662</xdr:colOff>
      <xdr:row>30</xdr:row>
      <xdr:rowOff>0</xdr:rowOff>
    </xdr:to>
    <xdr:graphicFrame macro="">
      <xdr:nvGraphicFramePr>
        <xdr:cNvPr id="2" name="Gráfico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357187</xdr:colOff>
      <xdr:row>14</xdr:row>
      <xdr:rowOff>76200</xdr:rowOff>
    </xdr:from>
    <xdr:to>
      <xdr:col>8</xdr:col>
      <xdr:colOff>357187</xdr:colOff>
      <xdr:row>28</xdr:row>
      <xdr:rowOff>152400</xdr:rowOff>
    </xdr:to>
    <xdr:graphicFrame macro="">
      <xdr:nvGraphicFramePr>
        <xdr:cNvPr id="2" name="Gráfico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gusto Zea Arevalo" refreshedDate="43544.355294907407" createdVersion="6" refreshedVersion="6" minRefreshableVersion="3" recordCount="83" xr:uid="{00000000-000A-0000-FFFF-FFFF00000000}">
  <cacheSource type="worksheet">
    <worksheetSource ref="A7:BH90" sheet="Sheet0"/>
  </cacheSource>
  <cacheFields count="60">
    <cacheField name="Numero petición" numFmtId="0">
      <sharedItems count="46">
        <s v="26782019"/>
        <s v="26812019"/>
        <s v="55612019"/>
        <s v="77442019"/>
        <s v="94082019"/>
        <s v="94332019"/>
        <s v="105952019"/>
        <s v="161122019"/>
        <s v="173792019"/>
        <s v="180172019"/>
        <s v="191442019"/>
        <s v="209202019"/>
        <s v="210102019"/>
        <s v="210972019"/>
        <s v="220122019"/>
        <s v="224002019"/>
        <s v="224152019"/>
        <s v="225172019"/>
        <s v="227532019"/>
        <s v="228762019"/>
        <s v="248492019"/>
        <s v="254282019"/>
        <s v="262202019"/>
        <s v="268862019"/>
        <s v="269042019"/>
        <s v="288722019"/>
        <s v="300732019"/>
        <s v="315192019"/>
        <s v="322892019"/>
        <s v="352502019"/>
        <s v="358622019"/>
        <s v="362692019"/>
        <s v="375852019"/>
        <s v="378102019"/>
        <s v="388852019"/>
        <s v="399102019"/>
        <s v="422002019"/>
        <s v="423172019"/>
        <s v="423532019"/>
        <s v="429022019"/>
        <s v="432372019"/>
        <s v="453432019"/>
        <s v="453772019"/>
        <s v="453852019"/>
        <s v="458442019"/>
        <s v="463712019"/>
      </sharedItems>
    </cacheField>
    <cacheField name="Duplicado " numFmtId="0">
      <sharedItems count="2">
        <s v="Unico"/>
        <s v="Duplicado"/>
      </sharedItems>
    </cacheField>
    <cacheField name="Sector" numFmtId="0">
      <sharedItems/>
    </cacheField>
    <cacheField name="Entidad" numFmtId="0">
      <sharedItems/>
    </cacheField>
    <cacheField name="Dependencia" numFmtId="0">
      <sharedItems count="7">
        <s v="OFICINA DE ATENCIÓN A LA CIUDADANÍA"/>
        <s v="SUBDIRECCION OPERATIVA"/>
        <s v="SUBDIRECCION LOGISTICA"/>
        <s v="SUBDIRECCION DE GESTION CORPORATIVA"/>
        <s v="OFICINA ASESORA JURIDICA"/>
        <s v="SUBDIRECCION DE GESTION HUMANA"/>
        <s v="SUBDIRECCION DE GESTION DEL RIESGO"/>
      </sharedItems>
    </cacheField>
    <cacheField name="Tema" numFmtId="0">
      <sharedItems containsBlank="1"/>
    </cacheField>
    <cacheField name="Subtema" numFmtId="0">
      <sharedItems containsBlank="1" count="9">
        <s v="Traslado a entidades distritales"/>
        <m/>
        <s v="ATENCIÓN DE UNA EMERGENCIAS IMER: INCENDIOS, MATERIALES, EXPLOSIVOS Y RESCATES"/>
        <s v="CONVENIOS: INTERADMINISTRATIVOS/INTERINSTITUCIONALES, DE COOPERACION, DESEMPEÑO, RENTABILIDAD SOCIAL"/>
        <s v="ADMINISTRACIÓN DEL TALENTO HUMANO CERTIFICACIONES LABORALES, RECLAMACIONES, COPIA MANUALES DE FUNCIONES, PLANTAS DE PERSONAL, CAPACITACIÓN A BOMBEROS"/>
        <s v="AGLOMERACIONES Y ESPECTÁCULOS PÚBLICOS INSPECCIÓN, VIGILANCIA Y CONTROL - PRESENCIA INSTITUCIONAL"/>
        <s v="GESTIÓN DE PROCEDIMIENTOS CONTRACTUALES CERTIFICACIONES LABORALES CONTRACTUALES, PROCESOS CONTRACTUALES"/>
        <s v="GESTIÓN FINANCIERA TRÁMITE DEL RECAUDO Y DEVOLUCIONES POR FALLAS EN EL MISMO QUE REALIZA LA UNIDAD"/>
        <s v="EXPEDICIÓN DEL CONCEPTO TÉCNICO DE BOMBEROS A ESTABLECIMIENTOS DE COMERCIO, DE SERVICIO, ABIERTOS O CERRADOS AL PÚBLICO"/>
      </sharedItems>
    </cacheField>
    <cacheField name="Funcionario" numFmtId="0">
      <sharedItems/>
    </cacheField>
    <cacheField name="Localidad de los hechos" numFmtId="0">
      <sharedItems containsBlank="1" count="7">
        <m/>
        <s v="14 - LOS MARTIRES"/>
        <s v="09 - FONTIBON"/>
        <s v="16 - PUENTE ARANDA"/>
        <s v="02 - CHAPINERO"/>
        <s v="07 - BOSA"/>
        <s v="12 - BARRIOS UNIDOS"/>
      </sharedItems>
    </cacheField>
    <cacheField name="UPZ  de los hechos" numFmtId="0">
      <sharedItems containsBlank="1"/>
    </cacheField>
    <cacheField name="Barrio de los hecho" numFmtId="0">
      <sharedItems containsBlank="1"/>
    </cacheField>
    <cacheField name="Estrato de los hechos" numFmtId="0">
      <sharedItems containsBlank="1"/>
    </cacheField>
    <cacheField name="Punto atención" numFmtId="0">
      <sharedItems containsBlank="1"/>
    </cacheField>
    <cacheField name="Canal" numFmtId="0">
      <sharedItems count="5">
        <s v="WEB"/>
        <s v="ESCRITO"/>
        <s v="PRESENCIAL"/>
        <s v="TELEFONO"/>
        <s v="E-MAIL"/>
      </sharedItems>
    </cacheField>
    <cacheField name="Tipo petición" numFmtId="0">
      <sharedItems count="7">
        <s v="DERECHO DE PETICIÓN DE INTERÉS GENERAL"/>
        <s v="DERECHO DE PETICIÓN DE INTERÉS PARTICULAR"/>
        <s v="CONSULTA"/>
        <s v="RECLAMO"/>
        <s v="SOLICITUD DE ACCESO A LA INFORMACIÓN"/>
        <s v="QUEJA"/>
        <s v="SOLICITUD DE COPIA"/>
      </sharedItems>
    </cacheField>
    <cacheField name="Estado petición inicial" numFmtId="0">
      <sharedItems/>
    </cacheField>
    <cacheField name="Estado petición final" numFmtId="0">
      <sharedItems containsBlank="1" count="6">
        <s v="Solucionado - Por traslado"/>
        <m/>
        <s v="Solucionado - Por respuesta definitiva"/>
        <s v="Solucionado - Por asignación"/>
        <s v="Solucionado por asignar - Trasladar"/>
        <s v="Cerrado - Por no competencia"/>
      </sharedItems>
    </cacheField>
    <cacheField name="Asunto" numFmtId="0">
      <sharedItems longText="1"/>
    </cacheField>
    <cacheField name="Fecha ingreso" numFmtId="164">
      <sharedItems containsSemiMixedTypes="0" containsNonDate="0" containsDate="1" containsString="0" minDate="2019-01-09T00:00:00" maxDate="2019-03-01T00:00:00"/>
    </cacheField>
    <cacheField name="Fecha registro" numFmtId="164">
      <sharedItems containsSemiMixedTypes="0" containsNonDate="0" containsDate="1" containsString="0" minDate="2019-01-17T00:00:00" maxDate="2019-03-02T00:00:00"/>
    </cacheField>
    <cacheField name="Fecha asignación" numFmtId="164">
      <sharedItems containsSemiMixedTypes="0" containsNonDate="0" containsDate="1" containsString="0" minDate="2019-01-30T08:39:20" maxDate="2019-02-28T15:25:18"/>
    </cacheField>
    <cacheField name="Fecha inicio términos" numFmtId="164">
      <sharedItems containsSemiMixedTypes="0" containsNonDate="0" containsDate="1" containsString="0" minDate="2019-01-10T00:00:00" maxDate="2019-03-02T00:00:00"/>
    </cacheField>
    <cacheField name="Número radicado entrada" numFmtId="0">
      <sharedItems containsBlank="1"/>
    </cacheField>
    <cacheField name="Fecha radicado entrada" numFmtId="0">
      <sharedItems containsNonDate="0" containsDate="1" containsString="0" containsBlank="1" minDate="2019-01-14T00:00:00" maxDate="2019-02-26T00:00:00"/>
    </cacheField>
    <cacheField name="Fecha solicitud aclaración" numFmtId="0">
      <sharedItems containsNonDate="0" containsString="0" containsBlank="1"/>
    </cacheField>
    <cacheField name="Fecha solicitud ampliación" numFmtId="0">
      <sharedItems containsNonDate="0" containsDate="1" containsString="0" containsBlank="1" minDate="2019-02-25T10:45:26" maxDate="2019-02-25T10:46:35"/>
    </cacheField>
    <cacheField name="Fecha respuesta aclaración" numFmtId="0">
      <sharedItems containsNonDate="0" containsString="0" containsBlank="1"/>
    </cacheField>
    <cacheField name="Fecha respuesta ampliación" numFmtId="0">
      <sharedItems containsNonDate="0" containsString="0" containsBlank="1"/>
    </cacheField>
    <cacheField name="Fecha vencimiento" numFmtId="164">
      <sharedItems containsSemiMixedTypes="0" containsNonDate="0" containsDate="1" containsString="0" minDate="2019-01-10T00:00:00" maxDate="2019-03-28T00:00:00"/>
    </cacheField>
    <cacheField name="Número radicado salida" numFmtId="0">
      <sharedItems containsBlank="1"/>
    </cacheField>
    <cacheField name="Fecha radicado salida" numFmtId="0">
      <sharedItems containsNonDate="0" containsDate="1" containsString="0" containsBlank="1" minDate="2019-02-15T00:00:00" maxDate="2019-02-26T00:00:00"/>
    </cacheField>
    <cacheField name="Fecha finalización" numFmtId="0">
      <sharedItems containsNonDate="0" containsDate="1" containsString="0" containsBlank="1" minDate="2019-02-04T13:21:15" maxDate="2019-02-28T15:01:37"/>
    </cacheField>
    <cacheField name="Fecha cierre" numFmtId="0">
      <sharedItems containsNonDate="0" containsDate="1" containsString="0" containsBlank="1" minDate="2019-02-15T15:49:23" maxDate="2019-02-27T17:02:36"/>
    </cacheField>
    <cacheField name="Comentario" numFmtId="0">
      <sharedItems containsBlank="1" longText="1"/>
    </cacheField>
    <cacheField name="Observaciones" numFmtId="0">
      <sharedItems containsBlank="1" longText="1"/>
    </cacheField>
    <cacheField name="Correo electrónico peticionario" numFmtId="0">
      <sharedItems containsBlank="1"/>
    </cacheField>
    <cacheField name="Teléfono fijo peticionario" numFmtId="0">
      <sharedItems containsBlank="1"/>
    </cacheField>
    <cacheField name="Celular peticionario" numFmtId="0">
      <sharedItems containsBlank="1"/>
    </cacheField>
    <cacheField name="Nombre peticionario" numFmtId="0">
      <sharedItems count="34">
        <s v="ANTONIO JOSE COGOLLO RODRIGUEZ"/>
        <s v="IVAN DARIO GONZALEZ CUELLAR"/>
        <s v="ANÓNIMO"/>
        <s v="RONALD ADOLFO GARZON BELTRAN"/>
        <s v="ANTONIO JOSE COGOLLO RODRIGUEZ    "/>
        <s v="JORGE ENRIQUE RODRIGUEZ "/>
        <s v="ANGELO  ZAMBRANO "/>
        <s v="JAIME  MAURICIO TOVAR VASQUEZ"/>
        <s v="JHON HENRY SILVA QUINTERO"/>
        <s v="SILVIA FABIOLA GONZALEZ ROCHA"/>
        <s v="FUNDACION SIEMBRA   "/>
        <s v="LUZ AURORA RAMIREZ LOPEZ"/>
        <s v="CAMILA  HERNANDEZ "/>
        <s v="JOSE  CRUZ "/>
        <s v="ERIC  HUOT "/>
        <s v="CAMILO ANDRES GALVIS MORALES"/>
        <s v="DIEGO  FERNANDO "/>
        <s v="ANDRES FELIPE CONTRERAS MORENO"/>
        <s v="CESAR AUGUSTO AYALA PEREZ"/>
        <s v="LISANDRO JOSE FORERO L"/>
        <s v="FABIO ANDRES GARCIA PEREZ"/>
        <s v="MARCO FIDEL BULLA MARTINEZ"/>
        <s v="EDUARDO ANDRES CASALLAS PINILLA"/>
        <s v="ROSA DELIA URREGO CASTILLO"/>
        <s v="GERMAN   ALONSO  "/>
        <s v="OSCAR  CORTES "/>
        <s v="CONJUNTO BOSQUE DEL ROSARIO   "/>
        <s v="MARIA CAROLINA RUIZ OSORIO"/>
        <s v="CIUDADANO  ANONIMO "/>
        <s v="DANIEL ARRTURO MOLANO ROMERO"/>
        <s v="CARLOS  SANCHEZ "/>
        <s v="JAIME   NOVOA  NIÑO"/>
        <s v="DISEÑO INTERIOR E.U   "/>
        <s v="SANDRA ROCIO MARIN PIRA"/>
      </sharedItems>
    </cacheField>
    <cacheField name="Número de documento" numFmtId="0">
      <sharedItems containsBlank="1"/>
    </cacheField>
    <cacheField name="Tipo de documento" numFmtId="0">
      <sharedItems containsBlank="1"/>
    </cacheField>
    <cacheField name="Dirección residencia peticionario" numFmtId="0">
      <sharedItems containsBlank="1"/>
    </cacheField>
    <cacheField name="Condición del peticionario" numFmtId="0">
      <sharedItems containsNonDate="0" containsString="0"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Blank="1" count="7">
        <m/>
        <s v="2"/>
        <s v="6"/>
        <s v="3"/>
        <s v="4"/>
        <s v="5"/>
        <s v="1"/>
      </sharedItems>
    </cacheField>
    <cacheField name="Tipo de Peticionario" numFmtId="0">
      <sharedItems containsBlank="1" count="3">
        <s v="Natural"/>
        <m/>
        <s v="Juridica"/>
      </sharedItems>
    </cacheField>
    <cacheField name="Opciones de Petición" numFmtId="0">
      <sharedItems/>
    </cacheField>
    <cacheField name="Tipo de identificación del representado" numFmtId="0">
      <sharedItems containsBlank="1"/>
    </cacheField>
    <cacheField name="Número de identificación del representado" numFmtId="0">
      <sharedItems containsBlank="1"/>
    </cacheField>
    <cacheField name="Nombres y apellidos del representado" numFmtId="0">
      <sharedItems/>
    </cacheField>
    <cacheField name="Teléfono del representado" numFmtId="0">
      <sharedItems containsBlank="1"/>
    </cacheField>
    <cacheField name="Entidad que recibe" numFmtId="0">
      <sharedItems containsBlank="1" count="7">
        <s v="UAESP"/>
        <m/>
        <s v="IDIGER"/>
        <s v="DEFENSORIA DEL ESPACIO PUBLICO"/>
        <s v="SECRETARIA DE GOBIERNO"/>
        <s v="SECRETARIA DE AMBIENTE"/>
        <s v="JBB - JARDIN BOTANICO"/>
      </sharedItems>
    </cacheField>
    <cacheField name="Entidad que traslada" numFmtId="0">
      <sharedItems containsBlank="1"/>
    </cacheField>
    <cacheField name="Periodo" numFmtId="0">
      <sharedItems count="2">
        <s v="PERIODOS_ANTERIOR"/>
        <s v="PERIODO_ACTUAL"/>
      </sharedItems>
    </cacheField>
    <cacheField name="Tipo reporte" numFmtId="0">
      <sharedItems/>
    </cacheField>
    <cacheField name="Tipo reporte por Entidad" numFmtId="0">
      <sharedItems/>
    </cacheField>
    <cacheField name="Días Gestión" numFmtId="3">
      <sharedItems containsSemiMixedTypes="0" containsString="0" containsNumber="1" containsInteger="1" minValue="0" maxValue="23"/>
    </cacheField>
    <cacheField name="Días Vencimiento" numFmtId="0">
      <sharedItems containsString="0" containsBlank="1" containsNumber="1" containsInteger="1" minValue="1" maxValue="2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3">
  <r>
    <x v="0"/>
    <x v="0"/>
    <s v="SEGURIDAD, CONVIVENCIA Y  JUSTICIA"/>
    <s v="UNIDAD ADMINISTRATIVA ESPECIAL CUERPO OFICIAL BOMBEROS BOGOTA"/>
    <x v="0"/>
    <s v="GESTION DEL RIESGO"/>
    <x v="0"/>
    <s v="ANDREA JOHANNA MARTIN SILVA"/>
    <x v="0"/>
    <m/>
    <m/>
    <m/>
    <m/>
    <x v="0"/>
    <x v="0"/>
    <s v="En trámite - Por traslado"/>
    <x v="0"/>
    <s v="SEÑORES BOMBEROS DE BOGOTA, UAESP Y JARDIN BOTANICO DE BOGOTA, CORDIAL SALUDO. ATENTAMENTE ME DIRIJO A USTEDES PARA SOLICITAR SU MUY NECESARIA INTERVENCION EN LA RECOGIDA DE UNA ARBOL CAIDO DESDE EL MES DE DICIEMBRE EN EL BARRIO MADELENA DE LA LOCALIDAD 19. EL ARBOL CAIDO ESTA EN LA CARRERA 67 CON CALLE 60 A SUR, EN LA ESQUINA DE LA IGLESIA DEL BARRIO MADELENA, FRENTE A LAS INSTALACIONES DE LA OFICINA DE GAS NATURAL HOY DIA VANTI GAS NATURAL. ADJUNTO FOTOGRAFIA TOMADA EL 08 DE ENERO DE 2019. AGRADECEMOS SU DILIGENTE GESTION EN LA RECOGIDA DEL ARBOL, ASI COMO LA PLANTACION DE UNO NUEVO. DE ACUERDO A NUESTRAS CONSULTAS, CUANDO EL ARBOL ESTA EN RIESGO DEBE REPORTARSE A AMBIENTE, PERO CUANDO SE HA CAIDO LA COMPETENCIA OBEDECE A BOMBEROS DE BOGOTA, Y PARA LA NUEVA PLANTACION AL JARDIN BOTANICO. MUCHAS GRACIAS, LA COMUNIDAD QUEDA ATENTA, VARIOS NIÑOS YA SE HAN LASTIMADO POR ESTE ARBOL CAIDO."/>
    <d v="2019-01-09T00:00:00"/>
    <d v="2019-02-18T00:00:00"/>
    <d v="2019-01-30T10:26:12"/>
    <d v="2019-01-10T00:00:00"/>
    <m/>
    <m/>
    <m/>
    <m/>
    <m/>
    <m/>
    <d v="2019-01-10T00:00:00"/>
    <m/>
    <m/>
    <d v="2019-02-04T13:58:06"/>
    <m/>
    <m/>
    <s v="Se remite a la UAESP, dado que nuestra entidad no tiene estas competencias, somos una unidad de emergencias y prevención."/>
    <s v="antoniocogollor@gmail.com"/>
    <m/>
    <m/>
    <x v="0"/>
    <m/>
    <m/>
    <m/>
    <m/>
    <m/>
    <m/>
    <m/>
    <x v="0"/>
    <x v="0"/>
    <s v="En nombre propio"/>
    <m/>
    <m/>
    <s v="   "/>
    <m/>
    <x v="0"/>
    <s v="UNIDAD ADMINISTRATIVA ESPECIAL CUERPO OFICIAL BOMBEROS BOGOTA"/>
    <x v="0"/>
    <s v="GESTIONADOS"/>
    <s v="PENDIENTE"/>
    <n v="4"/>
    <n v="25"/>
  </r>
  <r>
    <x v="1"/>
    <x v="0"/>
    <s v="SEGURIDAD, CONVIVENCIA Y  JUSTICIA"/>
    <s v="UNIDAD ADMINISTRATIVA ESPECIAL CUERPO OFICIAL BOMBEROS BOGOTA"/>
    <x v="0"/>
    <s v="GESTION DEL RIESGO"/>
    <x v="0"/>
    <s v="ANDREA JOHANNA MARTIN SILVA"/>
    <x v="0"/>
    <m/>
    <m/>
    <m/>
    <m/>
    <x v="0"/>
    <x v="0"/>
    <s v="En trámite - Por traslado"/>
    <x v="0"/>
    <s v="SEÑORES BOMBEROS DE BOGOTA, UAESP Y JARDIN BOTANICO DE BOGOTA, CORDIAL SALUDO. ATENTAMENTE ME DIRIJO A USTEDES PARA SOLICITAR SU MUY NECESARIA INTERVENCION EN LA RECOGIDA DE UNA ARBOL CAIDO DESDE EL MES DE DICIEMBRE EN EL BARRIO MADELENA DE LA LOCALIDAD 19. EL ARBOL CAIDO ESTA EN LA CARRERA 67 CON CALLE 60 A SUR, EN LA ESQUINA DE LA IGLESIA DEL BARRIO MADELENA, FRENTE A LAS INSTALACIONES DE LA OFICINA DE GAS NATURAL HOY DIA VANTI GAS NATURAL. ADJUNTO FOTOGRAFIA TOMADA EL 08 DE ENERO DE 2019. AGRADECEMOS SU DILIGENTE GESTION EN LA RECOGIDA DEL ARBOL, ASI COMO LA PLANTACION DE UNO NUEVO. DE ACUERDO A NUESTRAS CONSULTAS, CUANDO EL ARBOL ESTA EN RIESGO DEBE REPORTARSE A AMBIENTE, PERO CUANDO SE HA CAIDO LA COMPETENCIA OBEDECE A BOMBEROS DE BOGOTA, Y PARA LA NUEVA PLANTACION AL JARDIN BOTANICO. MUCHAS GRACIAS, LA COMUNIDAD QUEDA ATENTA, VARIOS NIÑOS YA SE HAN LASTIMADO POR ESTE ARBOL CAIDO."/>
    <d v="2019-01-09T00:00:00"/>
    <d v="2019-02-22T00:00:00"/>
    <d v="2019-01-30T09:27:19"/>
    <d v="2019-01-10T00:00:00"/>
    <m/>
    <m/>
    <m/>
    <m/>
    <m/>
    <m/>
    <d v="2019-01-10T00:00:00"/>
    <m/>
    <m/>
    <d v="2019-02-04T13:55:53"/>
    <d v="2019-02-25T11:17:13"/>
    <m/>
    <s v="Se remite a la UAESP, dado que nuestra entidad, no le compete este tipo de requerimientos, somos una entidad de emergencias y prevención."/>
    <s v="antoniocogollor@gmail.com"/>
    <m/>
    <m/>
    <x v="0"/>
    <m/>
    <m/>
    <m/>
    <m/>
    <m/>
    <m/>
    <m/>
    <x v="0"/>
    <x v="0"/>
    <s v="En nombre propio"/>
    <m/>
    <m/>
    <s v="   "/>
    <m/>
    <x v="0"/>
    <s v="UNIDAD ADMINISTRATIVA ESPECIAL CUERPO OFICIAL BOMBEROS BOGOTA"/>
    <x v="0"/>
    <s v="GESTIONADOS"/>
    <s v="GESTIONADO"/>
    <n v="4"/>
    <n v="25"/>
  </r>
  <r>
    <x v="2"/>
    <x v="0"/>
    <s v="SEGURIDAD, CONVIVENCIA Y  JUSTICIA"/>
    <s v="UNIDAD ADMINISTRATIVA ESPECIAL CUERPO OFICIAL BOMBEROS BOGOTA"/>
    <x v="0"/>
    <s v="GESTION DEL RIESGO"/>
    <x v="0"/>
    <s v="ANDREA JOHANNA MARTIN SILVA"/>
    <x v="0"/>
    <m/>
    <m/>
    <m/>
    <s v="AVENIDA CARACAS NO. 53 - 80 PRIMER PISO"/>
    <x v="1"/>
    <x v="1"/>
    <s v="En trámite - Por traslado"/>
    <x v="0"/>
    <s v="RECOLECCION DE ARBOL CAIDO - PARQUE CIUDAD MONTES"/>
    <d v="2019-01-14T00:00:00"/>
    <d v="2019-02-07T00:00:00"/>
    <d v="2019-02-05T09:21:30"/>
    <d v="2019-02-06T00:00:00"/>
    <s v="20197000010222"/>
    <d v="2019-01-14T00:00:00"/>
    <m/>
    <m/>
    <m/>
    <m/>
    <d v="2019-02-06T00:00:00"/>
    <m/>
    <m/>
    <d v="2019-02-06T07:40:55"/>
    <m/>
    <m/>
    <s v="Se remite a la UAESP puesto que la competencia es directa de esa empressa"/>
    <m/>
    <s v="6605400"/>
    <m/>
    <x v="1"/>
    <m/>
    <m/>
    <s v="KR 69 59A 06 "/>
    <m/>
    <m/>
    <m/>
    <m/>
    <x v="0"/>
    <x v="0"/>
    <s v="En nombre propio"/>
    <m/>
    <m/>
    <s v="   "/>
    <m/>
    <x v="0"/>
    <s v="UNIDAD ADMINISTRATIVA ESPECIAL CUERPO OFICIAL BOMBEROS BOGOTA"/>
    <x v="0"/>
    <s v="GESTIONADOS"/>
    <s v="PENDIENTE"/>
    <n v="0"/>
    <m/>
  </r>
  <r>
    <x v="3"/>
    <x v="0"/>
    <s v="SEGURIDAD, CONVIVENCIA Y  JUSTICIA"/>
    <s v="UNIDAD ADMINISTRATIVA ESPECIAL CUERPO OFICIAL BOMBEROS BOGOTA"/>
    <x v="1"/>
    <m/>
    <x v="1"/>
    <s v="KAREN LILIANA GIL IGLESIA"/>
    <x v="1"/>
    <s v="37 - SANTA ISABEL"/>
    <s v="EL PROGRESO"/>
    <s v="3"/>
    <m/>
    <x v="0"/>
    <x v="0"/>
    <s v="Por ampliar - por solicitud ampliación"/>
    <x v="1"/>
    <s v="SOLICITAMOS  A LOS BOMBEROS                 PARA QUE RETIREN UN ARBOL QUE ESTA CAYENDOSE LO ESTA SOSTENIENDO LAS RAMAS DEL ARBOL DE AL LADO  DE LA CALLE 5 B CARRERAS 19 A Y 19 BARRIO PROGRESO FRENTE A LA PARED GRAFITIADA DETRAS DE LA AV SEXTA ATT CAROLINA GARCIA MARQUEZ"/>
    <d v="2019-01-16T00:00:00"/>
    <d v="2019-01-17T00:00:00"/>
    <d v="2019-02-25T10:46:35"/>
    <d v="2019-01-17T00:00:00"/>
    <m/>
    <m/>
    <m/>
    <d v="2019-02-25T10:46:35"/>
    <m/>
    <m/>
    <d v="2019-03-27T00:00:00"/>
    <m/>
    <m/>
    <m/>
    <m/>
    <m/>
    <m/>
    <m/>
    <m/>
    <m/>
    <x v="2"/>
    <m/>
    <m/>
    <m/>
    <m/>
    <m/>
    <m/>
    <m/>
    <x v="0"/>
    <x v="1"/>
    <s v="En nombre propio"/>
    <m/>
    <m/>
    <s v="   "/>
    <m/>
    <x v="1"/>
    <m/>
    <x v="0"/>
    <s v="PENDIENTES"/>
    <s v="PENDIENTE"/>
    <n v="3"/>
    <m/>
  </r>
  <r>
    <x v="4"/>
    <x v="0"/>
    <s v="SEGURIDAD, CONVIVENCIA Y  JUSTICIA"/>
    <s v="UNIDAD ADMINISTRATIVA ESPECIAL CUERPO OFICIAL BOMBEROS BOGOTA"/>
    <x v="1"/>
    <m/>
    <x v="1"/>
    <s v="KAREN LILIANA GIL IGLESIA"/>
    <x v="2"/>
    <s v="77 - ZONA FRANCA"/>
    <s v="SABANA GRANDE"/>
    <s v="2"/>
    <m/>
    <x v="0"/>
    <x v="1"/>
    <s v="Por ampliar - por solicitud ampliación"/>
    <x v="1"/>
    <s v="SOLICITO BITACORA DEL CUERPO DE BOMBEROS DE BOGOTA ACERCA DEL EVENTO QUE SE PRESENTO EL DIA 03 DE MARZO DE 2016, EN DONDE SE PRESENTO UN INCENDIO FORESTAL EL CUAL AFECTO EL CONJUNTO RESIDENCIAL PUEBLO NUEVO 3 UBICADO EN LA CARRERA 99 BIS # 14-05 .EN LA CIUDAD DE BOGOTA, EN LA LOCALIDAD DE FONTIBON."/>
    <d v="2019-01-18T00:00:00"/>
    <d v="2019-01-21T00:00:00"/>
    <d v="2019-02-25T10:45:26"/>
    <d v="2019-01-21T00:00:00"/>
    <m/>
    <m/>
    <m/>
    <d v="2019-02-25T10:45:26"/>
    <m/>
    <m/>
    <d v="2019-03-27T00:00:00"/>
    <m/>
    <m/>
    <m/>
    <m/>
    <m/>
    <m/>
    <s v="rgarzon_1984@hotmail.com"/>
    <s v="7574351"/>
    <s v="3144747018"/>
    <x v="3"/>
    <s v="80073665"/>
    <s v="Cédula de ciudadanía"/>
    <s v="KR 99BIS 14 05"/>
    <m/>
    <s v="09 - FONTIBON"/>
    <s v="77 - ZONA FRANCA"/>
    <s v="SABANA GRANDE"/>
    <x v="1"/>
    <x v="0"/>
    <s v="En nombre propio"/>
    <m/>
    <m/>
    <s v="   "/>
    <m/>
    <x v="1"/>
    <m/>
    <x v="0"/>
    <s v="PENDIENTES"/>
    <s v="PENDIENTE"/>
    <n v="3"/>
    <m/>
  </r>
  <r>
    <x v="5"/>
    <x v="0"/>
    <s v="SEGURIDAD, CONVIVENCIA Y  JUSTICIA"/>
    <s v="UNIDAD ADMINISTRATIVA ESPECIAL CUERPO OFICIAL BOMBEROS BOGOTA"/>
    <x v="1"/>
    <s v="GESTION DEL RIESGO"/>
    <x v="2"/>
    <s v="KAREN LILIANA GIL IGLESIA"/>
    <x v="2"/>
    <s v="77 - ZONA FRANCA"/>
    <s v="SABANA GRANDE"/>
    <s v="2"/>
    <m/>
    <x v="0"/>
    <x v="1"/>
    <s v="En trámite - Por respuesta preparada"/>
    <x v="2"/>
    <s v="SOLICITO BITACORA DEL PROCEDIMEINTO QUE SE REALIZO PARA CONTENER EL INCENDIO FORESTAL QUE SE PRESENTO EL DIA 3 DE MARZO DE 2016 EN LA CARRERA 99BIS 14 05 CONJUNTO RESIDENCIAL PUEBLO NUEVO 3 LOCALIDAD DE FONTIBON CIUDAD DE BOGOTA "/>
    <d v="2019-01-18T00:00:00"/>
    <d v="2019-01-24T00:00:00"/>
    <d v="2019-02-25T11:27:07"/>
    <d v="2019-01-24T00:00:00"/>
    <m/>
    <m/>
    <m/>
    <m/>
    <m/>
    <m/>
    <d v="2019-02-26T00:00:00"/>
    <m/>
    <m/>
    <d v="2019-02-27T16:59:12"/>
    <d v="2019-02-27T16:59:12"/>
    <s v="Buen día Señor Usuario, en atención a la petición referenciada en el asunto presentada ante el Sistema Distrital de Quejas y Reclamos, la UAECOB da respuesta a su queja. Se encuentra posteriormente adjuntada."/>
    <s v="Buen día Señor Usuario, en atención a la petición referenciada en el asunto presentada ante el Sistema Distrital de Quejas y Reclamos, la UAECOB da respuesta a su queja. Se encuentra posteriormente adjuntada."/>
    <s v="rgarzon_1984@hotmail.com"/>
    <s v="7574351"/>
    <s v="3144747018"/>
    <x v="3"/>
    <s v="80073665"/>
    <s v="Cédula de ciudadanía"/>
    <s v="KR 99BIS 14 05"/>
    <m/>
    <s v="09 - FONTIBON"/>
    <s v="77 - ZONA FRANCA"/>
    <s v="SABANA GRANDE"/>
    <x v="1"/>
    <x v="0"/>
    <s v="En nombre propio"/>
    <m/>
    <m/>
    <s v="   "/>
    <m/>
    <x v="1"/>
    <m/>
    <x v="0"/>
    <s v="GESTIONADOS"/>
    <s v="GESTIONADO"/>
    <n v="1"/>
    <n v="1"/>
  </r>
  <r>
    <x v="6"/>
    <x v="0"/>
    <s v="SEGURIDAD, CONVIVENCIA Y  JUSTICIA"/>
    <s v="UNIDAD ADMINISTRATIVA ESPECIAL CUERPO OFICIAL BOMBEROS BOGOTA"/>
    <x v="0"/>
    <s v="GESTION DEL RIESGO"/>
    <x v="0"/>
    <s v="ANDREA JOHANNA MARTIN SILVA"/>
    <x v="0"/>
    <m/>
    <m/>
    <m/>
    <s v="AVENIDA CARACAS NO. 53 - 80 PRIMER PISO"/>
    <x v="1"/>
    <x v="1"/>
    <s v="En trámite - Por traslado"/>
    <x v="0"/>
    <s v="SEÑORES: UNIDAD ADMINISTRATIVA ESPECIAL DE SERVICIOS PUBLICOS - UAESP CIUDAD_x000a_ASUNTO: RADICACION WEB: DERECHO DE PETICION INTERES PARTICULAR_x000a_CORDIAL SALUDO,_x000a_LA PRESENTE ES CON EL FIN DE INFORMARLES:_x000a_SOLICITUD DE RECOLECCIÃ³N DE UN Ã¡RBOL CAÃ-DO EN EL BARRIO MADELENA DE LA LOCALIDAD DE CIUDAD BOLÃ-VAR, EN LA_x000a_CARRERA 67 CON CALLE 60 A SUR._x000a_LA RESPUESTA A LA PRESENTE POR FAVOR ME SEA ENVIADA POR CORREO ELECTRONICO_x000a_CORDIALMENTE_x000a_ANTONIO JOSE COGOLLO RODRIGUEZ TIPO DE DOCUMENTO: CÃ©DULA DE CIUDADANÃ-A DOCUMENTO DE IDENTIDAD: N/A RAZON SOCIAL: N/A NIT: N/A DIRECCION: N/A TELEFONO: N/A N/A CORREO ELECTRONICO: ANTONIOCOGOLLOR@GMAIL.COM"/>
    <d v="2019-01-21T00:00:00"/>
    <d v="2019-02-08T00:00:00"/>
    <d v="2019-01-30T11:32:15"/>
    <d v="2019-01-31T00:00:00"/>
    <s v="20197000016652"/>
    <d v="2019-01-18T00:00:00"/>
    <m/>
    <m/>
    <m/>
    <m/>
    <d v="2019-01-31T00:00:00"/>
    <m/>
    <m/>
    <d v="2019-02-04T16:49:16"/>
    <d v="2019-02-15T15:49:23"/>
    <m/>
    <s v="Es un tema directo de la UAESP, bomberos es una entidad de emergencias y prevención."/>
    <m/>
    <s v="3168279981"/>
    <m/>
    <x v="4"/>
    <m/>
    <m/>
    <m/>
    <m/>
    <m/>
    <m/>
    <m/>
    <x v="0"/>
    <x v="0"/>
    <s v="En nombre propio"/>
    <m/>
    <m/>
    <s v="   "/>
    <m/>
    <x v="0"/>
    <s v="UNIDAD ADMINISTRATIVA ESPECIAL CUERPO OFICIAL BOMBEROS BOGOTA"/>
    <x v="0"/>
    <s v="GESTIONADOS"/>
    <s v="GESTIONADO"/>
    <n v="4"/>
    <n v="4"/>
  </r>
  <r>
    <x v="7"/>
    <x v="1"/>
    <s v="SEGURIDAD, CONVIVENCIA Y  JUSTICIA"/>
    <s v="UNIDAD ADMINISTRATIVA ESPECIAL CUERPO OFICIAL BOMBEROS BOGOTA"/>
    <x v="2"/>
    <s v="GESTION DEL RIESGO"/>
    <x v="3"/>
    <s v="Martha Liliana Sanchez "/>
    <x v="0"/>
    <m/>
    <m/>
    <m/>
    <s v="WEB SERVICE"/>
    <x v="1"/>
    <x v="0"/>
    <s v="En trámite - Por asignación"/>
    <x v="3"/>
    <s v="SOLICITUD DE DONACION EQUIPO DE PROTECCION PERSONAL"/>
    <d v="2019-01-25T00:00:00"/>
    <d v="2019-01-31T00:00:00"/>
    <d v="2019-02-04T16:43:29"/>
    <d v="2019-01-31T00:00:00"/>
    <s v="1-2019-1559"/>
    <d v="2019-01-25T00:00:00"/>
    <m/>
    <m/>
    <m/>
    <m/>
    <d v="2019-02-18T00:00:00"/>
    <m/>
    <m/>
    <d v="2019-02-05T10:37:19"/>
    <m/>
    <m/>
    <s v="Se reasigna a la subdirección de Gestión Corporativa para respuesta por parte del área de bajas."/>
    <s v="bomberosfaca@hotmail.com"/>
    <s v="8901283"/>
    <m/>
    <x v="5"/>
    <m/>
    <m/>
    <s v="KR 6 13A 20 "/>
    <m/>
    <m/>
    <m/>
    <m/>
    <x v="0"/>
    <x v="0"/>
    <s v="En nombre propio"/>
    <m/>
    <m/>
    <s v="   "/>
    <m/>
    <x v="1"/>
    <m/>
    <x v="0"/>
    <s v="GESTIONADOS"/>
    <s v="PENDIENTE"/>
    <n v="0"/>
    <m/>
  </r>
  <r>
    <x v="7"/>
    <x v="1"/>
    <s v="SEGURIDAD, CONVIVENCIA Y  JUSTICIA"/>
    <s v="UNIDAD ADMINISTRATIVA ESPECIAL CUERPO OFICIAL BOMBEROS BOGOTA"/>
    <x v="0"/>
    <s v="GESTION DEL RIESGO"/>
    <x v="3"/>
    <s v="ANDREA JOHANNA MARTIN SILVA"/>
    <x v="0"/>
    <m/>
    <m/>
    <m/>
    <s v="WEB SERVICE"/>
    <x v="1"/>
    <x v="0"/>
    <s v="En trámite - Por traslado"/>
    <x v="3"/>
    <s v="SOLICITUD DE DONACION EQUIPO DE PROTECCION PERSONAL"/>
    <d v="2019-01-25T00:00:00"/>
    <d v="2019-01-31T00:00:00"/>
    <d v="2019-01-30T09:52:50"/>
    <d v="2019-01-31T00:00:00"/>
    <s v="1-2019-1559"/>
    <d v="2019-01-25T00:00:00"/>
    <m/>
    <m/>
    <m/>
    <m/>
    <d v="2019-01-31T00:00:00"/>
    <m/>
    <m/>
    <d v="2019-02-04T16:43:30"/>
    <m/>
    <m/>
    <s v="Se remite a Logística para respuesta por parte de la Doctora Adriana Solom"/>
    <s v="bomberosfaca@hotmail.com"/>
    <s v="8901283"/>
    <m/>
    <x v="5"/>
    <m/>
    <m/>
    <s v="KR 6 13A 20 "/>
    <m/>
    <m/>
    <m/>
    <m/>
    <x v="0"/>
    <x v="0"/>
    <s v="En nombre propio"/>
    <m/>
    <m/>
    <s v="   "/>
    <m/>
    <x v="1"/>
    <m/>
    <x v="0"/>
    <s v="GESTIONADOS"/>
    <s v="PENDIENTE"/>
    <n v="4"/>
    <n v="4"/>
  </r>
  <r>
    <x v="7"/>
    <x v="0"/>
    <s v="SEGURIDAD, CONVIVENCIA Y  JUSTICIA"/>
    <s v="UNIDAD ADMINISTRATIVA ESPECIAL CUERPO OFICIAL BOMBEROS BOGOTA"/>
    <x v="3"/>
    <m/>
    <x v="1"/>
    <s v="Yuliana Andrea Martinez Bernal"/>
    <x v="0"/>
    <m/>
    <m/>
    <m/>
    <s v="WEB SERVICE"/>
    <x v="1"/>
    <x v="0"/>
    <s v="En trámite - Por asignación"/>
    <x v="1"/>
    <s v="SOLICITUD DE DONACION EQUIPO DE PROTECCION PERSONAL"/>
    <d v="2019-01-25T00:00:00"/>
    <d v="2019-01-31T00:00:00"/>
    <d v="2019-02-05T10:37:18"/>
    <d v="2019-01-31T00:00:00"/>
    <s v="1-2019-1559"/>
    <d v="2019-01-25T00:00:00"/>
    <m/>
    <m/>
    <m/>
    <m/>
    <d v="2019-02-18T00:00:00"/>
    <m/>
    <m/>
    <m/>
    <m/>
    <m/>
    <m/>
    <s v="bomberosfaca@hotmail.com"/>
    <s v="8901283"/>
    <m/>
    <x v="5"/>
    <m/>
    <m/>
    <s v="KR 6 13A 20 "/>
    <m/>
    <m/>
    <m/>
    <m/>
    <x v="0"/>
    <x v="0"/>
    <s v="En nombre propio"/>
    <m/>
    <m/>
    <s v="   "/>
    <m/>
    <x v="1"/>
    <m/>
    <x v="0"/>
    <s v="PENDIENTES"/>
    <s v="PENDIENTE"/>
    <n v="23"/>
    <n v="11"/>
  </r>
  <r>
    <x v="8"/>
    <x v="1"/>
    <s v="SEGURIDAD, CONVIVENCIA Y  JUSTICIA"/>
    <s v="UNIDAD ADMINISTRATIVA ESPECIAL CUERPO OFICIAL BOMBEROS BOGOTA"/>
    <x v="4"/>
    <s v="GESTION DEL RIESGO"/>
    <x v="4"/>
    <s v="MONICA YADIRA HERRERA CEBALLOS"/>
    <x v="0"/>
    <m/>
    <m/>
    <m/>
    <m/>
    <x v="0"/>
    <x v="2"/>
    <s v="En trámite - Por asignación"/>
    <x v="3"/>
    <s v="BUENAS TARDES , ESCRIBO PORQE HOY TUVE UN VISITA DE LA SEÑORA YEIMI Y ME DICE QUE PERTENECE A LA BRIG DE EMER, ENTRO AL REST Y CHEQ QUE HE HACIA FALTA UNAS SEÑALIZ, ENTOCES DE UNA ME OFRECIO QUE ELLA LAS VENDIA A 8MIL PESO COSA QUE ME PARECE EXTRAÑA PORQU NINGUN FUNCI QUE HA VENUDO NO HE TENIDO NINGUN TIPO DE OFRECIIENTO DE ALGUN PRODUCIT Y QUSIERA SABER DI ELLA LABORA EN EN ESE CARGO "/>
    <d v="2019-01-28T00:00:00"/>
    <d v="2019-02-01T00:00:00"/>
    <d v="2019-02-04T17:00:39"/>
    <d v="2019-02-01T00:00:00"/>
    <m/>
    <m/>
    <m/>
    <m/>
    <m/>
    <m/>
    <d v="2019-03-12T00:00:00"/>
    <m/>
    <m/>
    <d v="2019-02-13T11:54:23"/>
    <m/>
    <m/>
    <s v="Esta persona no figura en la base de datos como contratista de la Entidad. Por favor verificar si figura como funcionario de planta de la UAECOP y dar respuesta final al ciudadano."/>
    <s v="ANGE.gesus@gmail.com"/>
    <s v="3023237048"/>
    <s v="3023237048"/>
    <x v="6"/>
    <s v="120536919"/>
    <s v="Pasaporte"/>
    <m/>
    <m/>
    <s v="02 - CHAPINERO"/>
    <s v="99 - CHAPINERO"/>
    <s v="CHAPINERO NORTE"/>
    <x v="2"/>
    <x v="0"/>
    <s v="En nombre propio"/>
    <m/>
    <m/>
    <s v="   "/>
    <m/>
    <x v="1"/>
    <m/>
    <x v="0"/>
    <s v="GESTIONADOS"/>
    <s v="PENDIENTE"/>
    <n v="8"/>
    <m/>
  </r>
  <r>
    <x v="8"/>
    <x v="1"/>
    <s v="SEGURIDAD, CONVIVENCIA Y  JUSTICIA"/>
    <s v="UNIDAD ADMINISTRATIVA ESPECIAL CUERPO OFICIAL BOMBEROS BOGOTA"/>
    <x v="5"/>
    <s v="GESTION DEL RIESGO"/>
    <x v="4"/>
    <s v="DIANA PATRICIA CABRERA MONTEALEGRE"/>
    <x v="0"/>
    <m/>
    <m/>
    <m/>
    <m/>
    <x v="0"/>
    <x v="2"/>
    <s v="En trámite - Por asignación"/>
    <x v="3"/>
    <s v="BUENAS TARDES , ESCRIBO PORQE HOY TUVE UN VISITA DE LA SEÑORA YEIMI Y ME DICE QUE PERTENECE A LA BRIG DE EMER, ENTRO AL REST Y CHEQ QUE HE HACIA FALTA UNAS SEÑALIZ, ENTOCES DE UNA ME OFRECIO QUE ELLA LAS VENDIA A 8MIL PESO COSA QUE ME PARECE EXTRAÑA PORQU NINGUN FUNCI QUE HA VENUDO NO HE TENIDO NINGUN TIPO DE OFRECIIENTO DE ALGUN PRODUCIT Y QUSIERA SABER DI ELLA LABORA EN EN ESE CARGO "/>
    <d v="2019-01-28T00:00:00"/>
    <d v="2019-02-01T00:00:00"/>
    <d v="2019-02-13T11:54:22"/>
    <d v="2019-02-01T00:00:00"/>
    <m/>
    <m/>
    <m/>
    <m/>
    <m/>
    <m/>
    <d v="2019-03-12T00:00:00"/>
    <m/>
    <m/>
    <d v="2019-02-19T19:10:52"/>
    <m/>
    <m/>
    <m/>
    <s v="ANGE.gesus@gmail.com"/>
    <s v="3023237048"/>
    <s v="3023237048"/>
    <x v="6"/>
    <s v="120536919"/>
    <s v="Pasaporte"/>
    <m/>
    <m/>
    <s v="02 - CHAPINERO"/>
    <s v="99 - CHAPINERO"/>
    <s v="CHAPINERO NORTE"/>
    <x v="2"/>
    <x v="0"/>
    <s v="En nombre propio"/>
    <m/>
    <m/>
    <s v="   "/>
    <m/>
    <x v="1"/>
    <m/>
    <x v="0"/>
    <s v="GESTIONADOS"/>
    <s v="PENDIENTE"/>
    <n v="5"/>
    <m/>
  </r>
  <r>
    <x v="8"/>
    <x v="1"/>
    <s v="SEGURIDAD, CONVIVENCIA Y  JUSTICIA"/>
    <s v="UNIDAD ADMINISTRATIVA ESPECIAL CUERPO OFICIAL BOMBEROS BOGOTA"/>
    <x v="0"/>
    <s v="GESTION DEL RIESGO"/>
    <x v="4"/>
    <s v="ANDREA JOHANNA MARTIN SILVA"/>
    <x v="0"/>
    <m/>
    <m/>
    <m/>
    <m/>
    <x v="0"/>
    <x v="2"/>
    <s v="En trámite - Por traslado"/>
    <x v="3"/>
    <s v="BUENAS TARDES , ESCRIBO PORQE HOY TUVE UN VISITA DE LA SEÑORA YEIMI Y ME DICE QUE PERTENECE A LA BRIG DE EMER, ENTRO AL REST Y CHEQ QUE HE HACIA FALTA UNAS SEÑALIZ, ENTOCES DE UNA ME OFRECIO QUE ELLA LAS VENDIA A 8MIL PESO COSA QUE ME PARECE EXTRAÑA PORQU NINGUN FUNCI QUE HA VENUDO NO HE TENIDO NINGUN TIPO DE OFRECIIENTO DE ALGUN PRODUCIT Y QUSIERA SABER DI ELLA LABORA EN EN ESE CARGO "/>
    <d v="2019-01-28T00:00:00"/>
    <d v="2019-02-01T00:00:00"/>
    <d v="2019-01-31T16:04:16"/>
    <d v="2019-02-01T00:00:00"/>
    <m/>
    <m/>
    <m/>
    <m/>
    <m/>
    <m/>
    <d v="2019-02-01T00:00:00"/>
    <m/>
    <m/>
    <d v="2019-02-04T17:00:41"/>
    <m/>
    <m/>
    <s v="Buenas tardes Gestión humana y Oficina Asesora Juridica, de acuerdo con la petición, de la señora se requiere verificar si esta persona que menciona trabaja con la UAECOB, Yeimy Johanna Cabiativa Acero, CC 1.072.648.629, estos datos los pueden confirmar en &quot;ver detalle de la petición&quot;."/>
    <s v="ANGE.gesus@gmail.com"/>
    <s v="3023237048"/>
    <s v="3023237048"/>
    <x v="6"/>
    <s v="120536919"/>
    <s v="Pasaporte"/>
    <m/>
    <m/>
    <s v="02 - CHAPINERO"/>
    <s v="99 - CHAPINERO"/>
    <s v="CHAPINERO NORTE"/>
    <x v="2"/>
    <x v="0"/>
    <s v="En nombre propio"/>
    <m/>
    <m/>
    <s v="   "/>
    <m/>
    <x v="1"/>
    <m/>
    <x v="0"/>
    <s v="GESTIONADOS"/>
    <s v="PENDIENTE"/>
    <n v="3"/>
    <n v="3"/>
  </r>
  <r>
    <x v="8"/>
    <x v="1"/>
    <s v="SEGURIDAD, CONVIVENCIA Y  JUSTICIA"/>
    <s v="UNIDAD ADMINISTRATIVA ESPECIAL CUERPO OFICIAL BOMBEROS BOGOTA"/>
    <x v="0"/>
    <m/>
    <x v="1"/>
    <s v="ANDREA JOHANNA MARTIN SILVA"/>
    <x v="0"/>
    <m/>
    <m/>
    <m/>
    <m/>
    <x v="0"/>
    <x v="2"/>
    <s v="En trámite - Por asignación"/>
    <x v="1"/>
    <s v="BUENAS TARDES , ESCRIBO PORQE HOY TUVE UN VISITA DE LA SEÑORA YEIMI Y ME DICE QUE PERTENECE A LA BRIG DE EMER, ENTRO AL REST Y CHEQ QUE HE HACIA FALTA UNAS SEÑALIZ, ENTOCES DE UNA ME OFRECIO QUE ELLA LAS VENDIA A 8MIL PESO COSA QUE ME PARECE EXTRAÑA PORQU NINGUN FUNCI QUE HA VENUDO NO HE TENIDO NINGUN TIPO DE OFRECIIENTO DE ALGUN PRODUCIT Y QUSIERA SABER DI ELLA LABORA EN EN ESE CARGO "/>
    <d v="2019-01-28T00:00:00"/>
    <d v="2019-02-01T00:00:00"/>
    <d v="2019-02-19T19:10:50"/>
    <d v="2019-02-01T00:00:00"/>
    <m/>
    <m/>
    <m/>
    <m/>
    <m/>
    <m/>
    <d v="2019-03-12T00:00:00"/>
    <m/>
    <m/>
    <m/>
    <m/>
    <m/>
    <m/>
    <s v="ANGE.gesus@gmail.com"/>
    <s v="3023237048"/>
    <s v="3023237048"/>
    <x v="6"/>
    <s v="120536919"/>
    <s v="Pasaporte"/>
    <m/>
    <m/>
    <s v="02 - CHAPINERO"/>
    <s v="99 - CHAPINERO"/>
    <s v="CHAPINERO NORTE"/>
    <x v="2"/>
    <x v="0"/>
    <s v="En nombre propio"/>
    <m/>
    <m/>
    <s v="   "/>
    <m/>
    <x v="1"/>
    <m/>
    <x v="0"/>
    <s v="PENDIENTES"/>
    <s v="PENDIENTE"/>
    <n v="9"/>
    <m/>
  </r>
  <r>
    <x v="8"/>
    <x v="0"/>
    <s v="SEGURIDAD, CONVIVENCIA Y  JUSTICIA"/>
    <s v="UNIDAD ADMINISTRATIVA ESPECIAL CUERPO OFICIAL BOMBEROS BOGOTA"/>
    <x v="6"/>
    <m/>
    <x v="1"/>
    <s v="Nubia Ester Lanza joya Ext 20001 "/>
    <x v="0"/>
    <m/>
    <m/>
    <m/>
    <m/>
    <x v="0"/>
    <x v="2"/>
    <s v="En trámite - Por asignación"/>
    <x v="1"/>
    <s v="BUENAS TARDES , ESCRIBO PORQE HOY TUVE UN VISITA DE LA SEÑORA YEIMI Y ME DICE QUE PERTENECE A LA BRIG DE EMER, ENTRO AL REST Y CHEQ QUE HE HACIA FALTA UNAS SEÑALIZ, ENTOCES DE UNA ME OFRECIO QUE ELLA LAS VENDIA A 8MIL PESO COSA QUE ME PARECE EXTRAÑA PORQU NINGUN FUNCI QUE HA VENUDO NO HE TENIDO NINGUN TIPO DE OFRECIIENTO DE ALGUN PRODUCIT Y QUSIERA SABER DI ELLA LABORA EN EN ESE CARGO "/>
    <d v="2019-01-28T00:00:00"/>
    <d v="2019-02-01T00:00:00"/>
    <d v="2019-02-06T07:25:14"/>
    <d v="2019-02-01T00:00:00"/>
    <m/>
    <m/>
    <m/>
    <m/>
    <m/>
    <m/>
    <d v="2019-03-12T00:00:00"/>
    <m/>
    <m/>
    <m/>
    <m/>
    <m/>
    <m/>
    <s v="ANGE.gesus@gmail.com"/>
    <s v="3023237048"/>
    <s v="3023237048"/>
    <x v="6"/>
    <s v="120536919"/>
    <s v="Pasaporte"/>
    <m/>
    <m/>
    <s v="02 - CHAPINERO"/>
    <s v="99 - CHAPINERO"/>
    <s v="CHAPINERO NORTE"/>
    <x v="2"/>
    <x v="0"/>
    <s v="En nombre propio"/>
    <m/>
    <m/>
    <s v="   "/>
    <m/>
    <x v="1"/>
    <m/>
    <x v="0"/>
    <s v="PENDIENTES"/>
    <s v="PENDIENTE"/>
    <n v="22"/>
    <m/>
  </r>
  <r>
    <x v="9"/>
    <x v="1"/>
    <s v="SEGURIDAD, CONVIVENCIA Y  JUSTICIA"/>
    <s v="UNIDAD ADMINISTRATIVA ESPECIAL CUERPO OFICIAL BOMBEROS BOGOTA"/>
    <x v="0"/>
    <s v="GESTION DEL RIESGO"/>
    <x v="5"/>
    <s v="ANDREA JOHANNA MARTIN SILVA"/>
    <x v="0"/>
    <m/>
    <m/>
    <m/>
    <m/>
    <x v="0"/>
    <x v="0"/>
    <s v="En trámite - Por traslado"/>
    <x v="4"/>
    <s v="EVACUACION EN CASO DE EMERGENCIAS. BUEN DIA. LABORO EN EL EDIFICIO ELEMENTO, UBICADO SOBRE LA CALLE 26 CON CARRERA 69, EN DONDE SE ENCUENTRAN LAS OFICINAS DE ENTIDADES PUBLICAS COMO ICETEX, VEEDURIA DISTRITAL, TRANSMILENIO Y SECRETARIA DE LA MUJER, ADEMAS DE OTRAS ENTIDADES PRIVADAS. EL SABADO 26 Y EL MARTES 29 DE ENERO DE 2019 SE REGISTRARON UNOS TEMBLORES QUE PROVOCARON UNOS MOVIMIENTOS CONSIDERABLES EN EL EDIFICIO. QUISIERA SOLICITAR QUE REVISEN EL PLAN DE EMERGENCIA DEL EDIFICIO, ASI COMO LAS VIAS DE ESCAPE, PUES NINGUNO DE ESTOS DOS DIAS SONO LA ALARMA NI NOS MANDARON A EVACUAR AL FINALIZAR EL TEMBLOR. ADICIONALMENTE, EN SIMULACROS ANTERIORES HEMOS TENIDO PROBLEMAS CON LAS PUERTAS QUE DIRIGEN HACIA LAS PUERTAS DE EVACUACION Y_x000a_CON EL VOLUMEN BAJO DE LAS ALARMAS, PUES APENAS SI SE ESCUCHAN._x000a__x000a_APROVECHO TAMBIEN PARA MANIFISTAR MI DESCONTENTO CON EL SIMULACRO DISTRITAL REALIZADO HACE UNOS MESES, DURANTE EL SEGUNDO SEMESTRE DE 2018. LA IDEA DE UN SIMULACRO ES PREPARARNOS PARA RESPONDER DE LA MEJOR MANERA ANTE UNA EMERGENCIA, RAZON POR LA CUAL NO ENTIENDO POR QUE LOS FUNCIONARIOS PUBLICOS ENCARGADOS DE LA EVACUACION NOS PEDIAN ESTAR LISTOS PARA EVACUAR. ¿ACASO UNA EMERGENCIA DA ALGUN TIPO DE AVISO PARA PREPARARNOS? EN LA MAYORIA DE LOS CASOS LA RESPUESTA ES NO. ADEMAS DE PEDIRNOS ESTAR LISTOS, NOS HICIERON EVACUAR ANTES DE QUE SONARA LA ALARMA, LO QUE NO TIENE NINGUN SENTIDO. TAL FUE EL ERROR, QUE CUANDO LAS PERSONAS DE MI PISO Y YO LLEGAMOS A LAS ESCALERAS, NOS ENCONTRAMOS DE FRENTE CON PERSONAS QUE VENIAN DE CINCO (5) PISOS MAS ARRIBA, Y AUN NO SONABA LA ALARMA. _x000a__x000a_MUCHAS GRACIAS Y ESPERO PUEDAN ATENDER LA SOLICITUD DE VISITA AL EDIFICIO ELEMENTO, UBICADO EN LA CALLE 26 CON CARRERA 69."/>
    <d v="2019-01-29T00:00:00"/>
    <d v="2019-02-05T00:00:00"/>
    <d v="2019-01-30T08:39:20"/>
    <d v="2019-01-31T00:00:00"/>
    <m/>
    <m/>
    <m/>
    <m/>
    <m/>
    <m/>
    <d v="2019-01-31T00:00:00"/>
    <m/>
    <m/>
    <d v="2019-02-04T14:03:45"/>
    <d v="2019-02-20T15:14:50"/>
    <m/>
    <s v="Se remite a la subdirección de gestión del riesgo y a IDIGER, para brindar respuesta al ciudadano"/>
    <m/>
    <m/>
    <m/>
    <x v="2"/>
    <m/>
    <m/>
    <m/>
    <m/>
    <m/>
    <m/>
    <m/>
    <x v="0"/>
    <x v="1"/>
    <s v="En nombre propio"/>
    <m/>
    <m/>
    <s v="   "/>
    <m/>
    <x v="2"/>
    <s v="UNIDAD ADMINISTRATIVA ESPECIAL CUERPO OFICIAL BOMBEROS BOGOTA"/>
    <x v="0"/>
    <s v="GESTIONADOS"/>
    <s v="PENDIENTE"/>
    <n v="4"/>
    <n v="4"/>
  </r>
  <r>
    <x v="9"/>
    <x v="0"/>
    <s v="SEGURIDAD, CONVIVENCIA Y  JUSTICIA"/>
    <s v="UNIDAD ADMINISTRATIVA ESPECIAL CUERPO OFICIAL BOMBEROS BOGOTA"/>
    <x v="6"/>
    <s v="GESTION DEL RIESGO"/>
    <x v="5"/>
    <s v="Nubia Ester Lanza joya Ext 20001 "/>
    <x v="0"/>
    <m/>
    <m/>
    <m/>
    <m/>
    <x v="0"/>
    <x v="0"/>
    <s v="En trámite por asignar - trasladar"/>
    <x v="2"/>
    <s v="EVACUACION EN CASO DE EMERGENCIAS. BUEN DIA. LABORO EN EL EDIFICIO ELEMENTO, UBICADO SOBRE LA CALLE 26 CON CARRERA 69, EN DONDE SE ENCUENTRAN LAS OFICINAS DE ENTIDADES PUBLICAS COMO ICETEX, VEEDURIA DISTRITAL, TRANSMILENIO Y SECRETARIA DE LA MUJER, ADEMAS DE OTRAS ENTIDADES PRIVADAS. EL SABADO 26 Y EL MARTES 29 DE ENERO DE 2019 SE REGISTRARON UNOS TEMBLORES QUE PROVOCARON UNOS MOVIMIENTOS CONSIDERABLES EN EL EDIFICIO. QUISIERA SOLICITAR QUE REVISEN EL PLAN DE EMERGENCIA DEL EDIFICIO, ASI COMO LAS VIAS DE ESCAPE, PUES NINGUNO DE ESTOS DOS DIAS SONO LA ALARMA NI NOS MANDARON A EVACUAR AL FINALIZAR EL TEMBLOR. ADICIONALMENTE, EN SIMULACROS ANTERIORES HEMOS TENIDO PROBLEMAS CON LAS PUERTAS QUE DIRIGEN HACIA LAS PUERTAS DE EVACUACION Y_x000a_CON EL VOLUMEN BAJO DE LAS ALARMAS, PUES APENAS SI SE ESCUCHAN._x000a__x000a_APROVECHO TAMBIEN PARA MANIFISTAR MI DESCONTENTO CON EL SIMULACRO DISTRITAL REALIZADO HACE UNOS MESES, DURANTE EL SEGUNDO SEMESTRE DE 2018. LA IDEA DE UN SIMULACRO ES PREPARARNOS PARA RESPONDER DE LA MEJOR MANERA ANTE UNA EMERGENCIA, RAZON POR LA CUAL NO ENTIENDO POR QUE LOS FUNCIONARIOS PUBLICOS ENCARGADOS DE LA EVACUACION NOS PEDIAN ESTAR LISTOS PARA EVACUAR. ¿ACASO UNA EMERGENCIA DA ALGUN TIPO DE AVISO PARA PREPARARNOS? EN LA MAYORIA DE LOS CASOS LA RESPUESTA ES NO. ADEMAS DE PEDIRNOS ESTAR LISTOS, NOS HICIERON EVACUAR ANTES DE QUE SONARA LA ALARMA, LO QUE NO TIENE NINGUN SENTIDO. TAL FUE EL ERROR, QUE CUANDO LAS PERSONAS DE MI PISO Y YO LLEGAMOS A LAS ESCALERAS, NOS ENCONTRAMOS DE FRENTE CON PERSONAS QUE VENIAN DE CINCO (5) PISOS MAS ARRIBA, Y AUN NO SONABA LA ALARMA. _x000a__x000a_MUCHAS GRACIAS Y ESPERO PUEDAN ATENDER LA SOLICITUD DE VISITA AL EDIFICIO ELEMENTO, UBICADO EN LA CALLE 26 CON CARRERA 69."/>
    <d v="2019-01-29T00:00:00"/>
    <d v="2019-02-05T00:00:00"/>
    <d v="2019-02-04T14:03:43"/>
    <d v="2019-01-31T00:00:00"/>
    <m/>
    <m/>
    <m/>
    <m/>
    <m/>
    <m/>
    <d v="2019-01-31T00:00:00"/>
    <m/>
    <m/>
    <d v="2019-02-13T14:16:30"/>
    <d v="2019-02-20T15:14:50"/>
    <s v="SE DA TRAMITE CON OFICIO 2019EE974 DE 13/02/2019  (OFICIO RECIBIDO DE IDIGER - TRASLADO)"/>
    <s v="SE DA TRAMITE CON OFICIO 2019EE974 DE 13/02/2019  (OFICIO RECIBIDO DE IDIGER - TRASLADO)"/>
    <m/>
    <m/>
    <m/>
    <x v="2"/>
    <m/>
    <m/>
    <m/>
    <m/>
    <m/>
    <m/>
    <m/>
    <x v="0"/>
    <x v="1"/>
    <s v="En nombre propio"/>
    <m/>
    <m/>
    <s v="   "/>
    <m/>
    <x v="1"/>
    <m/>
    <x v="0"/>
    <s v="GESTIONADOS"/>
    <s v="GESTIONADO"/>
    <n v="8"/>
    <n v="13"/>
  </r>
  <r>
    <x v="10"/>
    <x v="0"/>
    <s v="SEGURIDAD, CONVIVENCIA Y  JUSTICIA"/>
    <s v="UNIDAD ADMINISTRATIVA ESPECIAL CUERPO OFICIAL BOMBEROS BOGOTA"/>
    <x v="0"/>
    <s v="GESTION DEL RIESGO"/>
    <x v="0"/>
    <s v="ANDREA JOHANNA MARTIN SILVA"/>
    <x v="0"/>
    <m/>
    <m/>
    <m/>
    <s v="ALCALDIA LOCAL DE SANTA FE"/>
    <x v="2"/>
    <x v="0"/>
    <s v="En trámite por asignar - trasladar"/>
    <x v="5"/>
    <s v="SOLICITA EL CIUDADANO SE REALICE EL CONTROL Y DESALOJO DE LAS PERSONAS QUE ESTAN INVADIENDO LOS CERROS ORIENTALES A LA ALTURA DE LA AVENIDA CIRCUNVALAR CON CALLE 32 COSTADO ORIENTAL REALIZAN QUEMAS TODO EL DIA Y TODA LA NOCHE EL HUMO INVADE LAS CASAS VECINAS Y TIENE ENFERMOS A LAS PERSONAS QUE ALLI HABITAN NIÑOS Y ADULTOS. TAMBIEN LAS MISMAS PERSONAS QUE REALIZAN ESAS QUEMAS DURANTE EL DIA Y LA NOCHE, CONSUMEN Y VENDEN ALUCINOGENOS Y SE ESTA GENERANDO INSEGURIDAD. SOLICITA QUE SE HAGA PRESENTE LA AUTORIDAD LO ANTES POSIBLE. CADA VEZ LLEGAN MAS PERSONAS Y ESE ASENTAMIENTO ILEGAL SE ESTA POBLANDO DE MAS PERSONAS.  YA LOS HABÍAN SACADO DE ALLI Y OTRA VEZ VOLVIERON."/>
    <d v="2019-01-30T00:00:00"/>
    <d v="2019-01-31T00:00:00"/>
    <d v="2019-01-30T10:02:15"/>
    <d v="2019-01-31T00:00:00"/>
    <m/>
    <m/>
    <m/>
    <m/>
    <m/>
    <m/>
    <d v="2019-01-31T00:00:00"/>
    <m/>
    <m/>
    <d v="2019-02-04T16:47:22"/>
    <m/>
    <m/>
    <s v="Se remite a gobierno por tema de código de policia, al momento de que las autoridades como Gobierno soliciten presencia de Bomberos es por aunto de querella policiva. "/>
    <m/>
    <m/>
    <m/>
    <x v="2"/>
    <m/>
    <m/>
    <m/>
    <m/>
    <m/>
    <m/>
    <m/>
    <x v="0"/>
    <x v="1"/>
    <s v="En nombre propio"/>
    <m/>
    <m/>
    <s v="   "/>
    <m/>
    <x v="1"/>
    <m/>
    <x v="0"/>
    <s v="GESTIONADOS"/>
    <s v="PENDIENTE"/>
    <n v="4"/>
    <n v="4"/>
  </r>
  <r>
    <x v="11"/>
    <x v="0"/>
    <s v="SEGURIDAD, CONVIVENCIA Y  JUSTICIA"/>
    <s v="UNIDAD ADMINISTRATIVA ESPECIAL CUERPO OFICIAL BOMBEROS BOGOTA"/>
    <x v="0"/>
    <s v="GESTION DEL RIESGO"/>
    <x v="0"/>
    <s v="ANDREA JOHANNA MARTIN SILVA"/>
    <x v="0"/>
    <m/>
    <m/>
    <m/>
    <s v="ALCALDIA LOCAL DE SANTA FE"/>
    <x v="0"/>
    <x v="0"/>
    <s v="En trámite por asignar - trasladar"/>
    <x v="5"/>
    <s v="SOLICITA EL CIUDADANO SE REALICE EL CONTROL A LA DEFORESTACION QUE ESTA LLEVANDO A CABO EL SEÑOR JOSE PAEZ EN EL PREDIO UBICADO EN EL BARRIO LA PAZ CENTRO CARRERA 3 ESTE ENTRE CALLES 23 Y 24, CORTA LOS ARBOLES Y LOS DEJA ALLI GENERANDO UN PELIGRO DE QUE SE RUEDEN SOBRE LAS CASAS QUE ESTAN EN LA PARTE DE ABAJO DEL PREDIO, ADICONALMENTE QUE ES UN PREDIO DE PROPIEDAD DEL DISTRITO, EL CUAL SE ENCUENTRA INVADID O POR PARTE DE ESTE MISMO SEÑOR QUIEN LO HA CERCADO Y LO VIENE DEFORESTANDO DESDE HACE SEIS MESES, LE APLICA UN QUIMICO AL PREDIO Y A LOS ARBOLES CORTADOS QUE DESPUES QUEDAN AMARILLOS COMO SECOS."/>
    <d v="2019-01-31T00:00:00"/>
    <d v="2019-02-28T00:00:00"/>
    <d v="2019-01-31T16:28:12"/>
    <d v="2019-02-01T00:00:00"/>
    <m/>
    <m/>
    <m/>
    <m/>
    <m/>
    <m/>
    <d v="2019-02-01T00:00:00"/>
    <m/>
    <m/>
    <d v="2019-02-04T16:52:05"/>
    <m/>
    <m/>
    <s v="Este tema es de Gobierno, se trata de visita operativa por código de policía, bomberos es una entidad para la atención y prevención de emergencias."/>
    <m/>
    <m/>
    <m/>
    <x v="2"/>
    <m/>
    <m/>
    <m/>
    <m/>
    <m/>
    <m/>
    <m/>
    <x v="0"/>
    <x v="1"/>
    <s v="En nombre propio"/>
    <m/>
    <m/>
    <s v="   "/>
    <m/>
    <x v="1"/>
    <m/>
    <x v="0"/>
    <s v="GESTIONADOS"/>
    <s v="PENDIENTE"/>
    <n v="3"/>
    <n v="3"/>
  </r>
  <r>
    <x v="12"/>
    <x v="1"/>
    <s v="SEGURIDAD, CONVIVENCIA Y  JUSTICIA"/>
    <s v="UNIDAD ADMINISTRATIVA ESPECIAL CUERPO OFICIAL BOMBEROS BOGOTA"/>
    <x v="0"/>
    <s v="GESTION DEL RIESGO"/>
    <x v="6"/>
    <s v="ANDREA JOHANNA MARTIN SILVA"/>
    <x v="0"/>
    <m/>
    <m/>
    <m/>
    <m/>
    <x v="0"/>
    <x v="2"/>
    <s v="En trámite por asignar - trasladar"/>
    <x v="3"/>
    <s v="SOLICITUD A LA SECRETARIA DE GOBIERNO DE LA RELACION DE CONTRATACIONES DE PERSONAL EN ENTIDADES DISTRITALES A ENERO 31 DE 2019 VS LA PLANTA TOTAL DE OPERACION"/>
    <d v="2019-01-31T00:00:00"/>
    <d v="2019-02-21T00:00:00"/>
    <d v="2019-02-06T14:08:27"/>
    <d v="2019-02-07T00:00:00"/>
    <m/>
    <m/>
    <m/>
    <m/>
    <m/>
    <m/>
    <d v="2019-02-07T00:00:00"/>
    <m/>
    <m/>
    <d v="2019-02-07T15:34:27"/>
    <m/>
    <m/>
    <s v="Para dar respuesta de acuerdo a lo solicitado."/>
    <s v="jmtvcolombia@gmail.com"/>
    <s v="7793260"/>
    <s v="3133334920"/>
    <x v="7"/>
    <s v="79562542"/>
    <s v="Cédula de ciudadanía"/>
    <s v="KR 78N BIS B 54A 12 SUR  Manzana 39, Interior 4, Apartamento 104  Roma 3"/>
    <m/>
    <s v="08 - KENNEDY"/>
    <s v="48 - TIMIZA"/>
    <s v="ROMA"/>
    <x v="3"/>
    <x v="0"/>
    <s v="En nombre propio"/>
    <m/>
    <m/>
    <s v="   "/>
    <m/>
    <x v="1"/>
    <m/>
    <x v="0"/>
    <s v="GESTIONADOS"/>
    <s v="PENDIENTE"/>
    <n v="0"/>
    <m/>
  </r>
  <r>
    <x v="12"/>
    <x v="1"/>
    <s v="SEGURIDAD, CONVIVENCIA Y  JUSTICIA"/>
    <s v="UNIDAD ADMINISTRATIVA ESPECIAL CUERPO OFICIAL BOMBEROS BOGOTA"/>
    <x v="4"/>
    <s v="GESTION DEL RIESGO"/>
    <x v="6"/>
    <s v="MONICA YADIRA HERRERA CEBALLOS"/>
    <x v="0"/>
    <m/>
    <m/>
    <m/>
    <m/>
    <x v="0"/>
    <x v="2"/>
    <s v="En trámite - Por asignación"/>
    <x v="2"/>
    <s v="SOLICITUD A LA SECRETARIA DE GOBIERNO DE LA RELACION DE CONTRATACIONES DE PERSONAL EN ENTIDADES DISTRITALES A ENERO 31 DE 2019 VS LA PLANTA TOTAL DE OPERACION"/>
    <d v="2019-01-31T00:00:00"/>
    <d v="2019-02-21T00:00:00"/>
    <d v="2019-02-25T10:53:09"/>
    <d v="2019-02-07T00:00:00"/>
    <m/>
    <m/>
    <m/>
    <m/>
    <m/>
    <m/>
    <d v="2019-03-18T00:00:00"/>
    <m/>
    <m/>
    <d v="2019-02-26T10:37:32"/>
    <m/>
    <s v="enviamos información solicita en lo que respecta a al UEA Cuerpo oficial de Bomberos de Bogota."/>
    <s v="enviamos información solicita en lo que respecta a al UEA Cuerpo oficial de Bomberos de Bogota."/>
    <s v="jmtvcolombia@gmail.com"/>
    <s v="7793260"/>
    <s v="3133334920"/>
    <x v="7"/>
    <s v="79562542"/>
    <s v="Cédula de ciudadanía"/>
    <s v="KR 78N BIS B 54A 12 SUR  Manzana 39, Interior 4, Apartamento 104  Roma 3"/>
    <m/>
    <s v="08 - KENNEDY"/>
    <s v="48 - TIMIZA"/>
    <s v="ROMA"/>
    <x v="3"/>
    <x v="0"/>
    <s v="En nombre propio"/>
    <m/>
    <m/>
    <s v="   "/>
    <m/>
    <x v="1"/>
    <m/>
    <x v="0"/>
    <s v="GESTIONADOS"/>
    <s v="PENDIENTE"/>
    <n v="0"/>
    <m/>
  </r>
  <r>
    <x v="12"/>
    <x v="1"/>
    <s v="SEGURIDAD, CONVIVENCIA Y  JUSTICIA"/>
    <s v="UNIDAD ADMINISTRATIVA ESPECIAL CUERPO OFICIAL BOMBEROS BOGOTA"/>
    <x v="5"/>
    <s v="GESTION DEL RIESGO"/>
    <x v="6"/>
    <s v="DIANA PATRICIA CABRERA MONTEALEGRE"/>
    <x v="0"/>
    <m/>
    <m/>
    <m/>
    <m/>
    <x v="0"/>
    <x v="2"/>
    <s v="En trámite - Por asignación"/>
    <x v="3"/>
    <s v="SOLICITUD A LA SECRETARIA DE GOBIERNO DE LA RELACION DE CONTRATACIONES DE PERSONAL EN ENTIDADES DISTRITALES A ENERO 31 DE 2019 VS LA PLANTA TOTAL DE OPERACION"/>
    <d v="2019-01-31T00:00:00"/>
    <d v="2019-02-21T00:00:00"/>
    <d v="2019-02-07T15:34:25"/>
    <d v="2019-02-07T00:00:00"/>
    <m/>
    <m/>
    <m/>
    <m/>
    <m/>
    <m/>
    <d v="2019-03-18T00:00:00"/>
    <m/>
    <m/>
    <d v="2019-02-25T10:53:10"/>
    <m/>
    <m/>
    <s v="El 13-02-2019, se envío por email la parte de la respuesta por parte de la SG.H. proyectada por Pablo Hormaza, a Ivonne Masmela, para la consolidación de la respuesta, adjunta la parte de la OAJ. "/>
    <s v="jmtvcolombia@gmail.com"/>
    <s v="7793260"/>
    <s v="3133334920"/>
    <x v="7"/>
    <s v="79562542"/>
    <s v="Cédula de ciudadanía"/>
    <s v="KR 78N BIS B 54A 12 SUR  Manzana 39, Interior 4, Apartamento 104  Roma 3"/>
    <m/>
    <s v="08 - KENNEDY"/>
    <s v="48 - TIMIZA"/>
    <s v="ROMA"/>
    <x v="3"/>
    <x v="0"/>
    <s v="En nombre propio"/>
    <m/>
    <m/>
    <s v="   "/>
    <m/>
    <x v="1"/>
    <m/>
    <x v="0"/>
    <s v="GESTIONADOS"/>
    <s v="PENDIENTE"/>
    <n v="17"/>
    <m/>
  </r>
  <r>
    <x v="12"/>
    <x v="0"/>
    <s v="SEGURIDAD, CONVIVENCIA Y  JUSTICIA"/>
    <s v="UNIDAD ADMINISTRATIVA ESPECIAL CUERPO OFICIAL BOMBEROS BOGOTA"/>
    <x v="4"/>
    <m/>
    <x v="1"/>
    <s v="MONICA YADIRA HERRERA CEBALLOS"/>
    <x v="0"/>
    <m/>
    <m/>
    <m/>
    <m/>
    <x v="0"/>
    <x v="2"/>
    <s v="Solucionado - Por respuesta definitiva"/>
    <x v="1"/>
    <s v="SOLICITUD A LA SECRETARIA DE GOBIERNO DE LA RELACION DE CONTRATACIONES DE PERSONAL EN ENTIDADES DISTRITALES A ENERO 31 DE 2019 VS LA PLANTA TOTAL DE OPERACION"/>
    <d v="2019-01-31T00:00:00"/>
    <d v="2019-02-21T00:00:00"/>
    <d v="2019-02-26T10:37:32"/>
    <d v="2019-02-07T00:00:00"/>
    <m/>
    <m/>
    <m/>
    <m/>
    <m/>
    <m/>
    <d v="2019-02-07T00:00:00"/>
    <m/>
    <m/>
    <m/>
    <m/>
    <m/>
    <m/>
    <s v="jmtvcolombia@gmail.com"/>
    <s v="7793260"/>
    <s v="3133334920"/>
    <x v="7"/>
    <s v="79562542"/>
    <s v="Cédula de ciudadanía"/>
    <s v="KR 78N BIS B 54A 12 SUR  Manzana 39, Interior 4, Apartamento 104  Roma 3"/>
    <m/>
    <s v="08 - KENNEDY"/>
    <s v="48 - TIMIZA"/>
    <s v="ROMA"/>
    <x v="3"/>
    <x v="0"/>
    <s v="En nombre propio"/>
    <m/>
    <m/>
    <s v="   "/>
    <m/>
    <x v="1"/>
    <m/>
    <x v="0"/>
    <s v="PENDIENTES"/>
    <s v="PENDIENTE"/>
    <n v="2"/>
    <n v="22"/>
  </r>
  <r>
    <x v="13"/>
    <x v="1"/>
    <s v="SEGURIDAD, CONVIVENCIA Y  JUSTICIA"/>
    <s v="UNIDAD ADMINISTRATIVA ESPECIAL CUERPO OFICIAL BOMBEROS BOGOTA"/>
    <x v="0"/>
    <s v="GESTION DEL RIESGO"/>
    <x v="7"/>
    <s v="ANDREA JOHANNA MARTIN SILVA"/>
    <x v="0"/>
    <m/>
    <m/>
    <m/>
    <s v="LINEA 195 - SERVICIO A LA CIUDADANIA"/>
    <x v="3"/>
    <x v="0"/>
    <s v="En trámite - Por traslado"/>
    <x v="3"/>
    <s v="_x000a_SE COMUNICA EL DIA 01/02/2019 A LAS 08:805AM , INFORMANDO QUE SE HA ACUERDO VARIAS VECES A LA SEDE PRINCIPAL DE BOMBEROS PARA SOLICITAR UN CONCEPTO TECNICO PARA SU ESTABLECIMIENTO PERO CUANDO VA LE INFORMAN QUE NO HAY SISTEMA PORQUE ES A NIVEL GENERAL Y AL MISMO TIEMPO SE ACERCO A LA CARRERA 30 #25-90  SUPERCADE CAD PARA TAMBIEN SOLICITAR EL CONCEPTO DE PLANEACION Y SIN EMBARGO TAMBIEN EL INFORMA QUE NO HAY SISTEMA Y QUE DEBE DE ESPERAR Y ESTARSE COMUNICANDO PARA VERIFICAR SI YA HAY SISTEMA,  LA SEMANA PASADA CUANDO SE ACERCO DONDE LE HABIAN INFORMADO QUE HABIA SISTEMA A LAS 7 AM PERO NO HABIA Y SE QUEDO ESPERANDO HAS TA LAS 3 DE LA TARDE DONDE LO ATENDIERON UN MOMENTO SIN EMBARGO SE VOLVIO A IR EL SISTEMA._x000a__x000a_EL CIUDADANO SOLICITA QUE ACTUALICEN EL SISTEMA PARA MANTENERSE AL DIA CON LA INFORMACION Y NO AFECTAR A LOS CIUDADANOS POR LA FALTA DE ESTOS DOCUMENTOS SE  CIERREN SU ESTABLECIMIENTOS POR NO TENER LOS DOCUMENTOS PERTINENTES. _x000a_"/>
    <d v="2019-02-01T00:00:00"/>
    <d v="2019-02-04T00:00:00"/>
    <d v="2019-02-01T08:17:52"/>
    <d v="2019-02-04T00:00:00"/>
    <m/>
    <m/>
    <m/>
    <m/>
    <m/>
    <m/>
    <d v="2019-02-04T00:00:00"/>
    <m/>
    <m/>
    <d v="2019-02-06T07:37:05"/>
    <d v="2019-02-22T06:15:06"/>
    <m/>
    <s v="Se remite para respuesta."/>
    <s v="jhonstones13@gmail.com"/>
    <m/>
    <s v="3123335427"/>
    <x v="8"/>
    <s v="79962407"/>
    <s v="Cédula de ciudadanía"/>
    <s v="CL 65B 88 52  CA 47"/>
    <m/>
    <m/>
    <m/>
    <m/>
    <x v="0"/>
    <x v="0"/>
    <s v="En nombre propio"/>
    <m/>
    <m/>
    <s v="   "/>
    <m/>
    <x v="1"/>
    <m/>
    <x v="1"/>
    <s v="GESTIONADOS"/>
    <s v="GESTIONADO"/>
    <n v="4"/>
    <n v="2"/>
  </r>
  <r>
    <x v="13"/>
    <x v="0"/>
    <s v="SEGURIDAD, CONVIVENCIA Y  JUSTICIA"/>
    <s v="UNIDAD ADMINISTRATIVA ESPECIAL CUERPO OFICIAL BOMBEROS BOGOTA"/>
    <x v="3"/>
    <s v="GESTION DEL RIESGO"/>
    <x v="7"/>
    <s v="Yuliana Andrea Martinez Bernal"/>
    <x v="0"/>
    <m/>
    <m/>
    <m/>
    <s v="LINEA 195 - SERVICIO A LA CIUDADANIA"/>
    <x v="3"/>
    <x v="0"/>
    <s v="En trámite - Por asignación"/>
    <x v="2"/>
    <s v="_x000a_SE COMUNICA EL DIA 01/02/2019 A LAS 08:805AM , INFORMANDO QUE SE HA ACUERDO VARIAS VECES A LA SEDE PRINCIPAL DE BOMBEROS PARA SOLICITAR UN CONCEPTO TECNICO PARA SU ESTABLECIMIENTO PERO CUANDO VA LE INFORMAN QUE NO HAY SISTEMA PORQUE ES A NIVEL GENERAL Y AL MISMO TIEMPO SE ACERCO A LA CARRERA 30 #25-90  SUPERCADE CAD PARA TAMBIEN SOLICITAR EL CONCEPTO DE PLANEACION Y SIN EMBARGO TAMBIEN EL INFORMA QUE NO HAY SISTEMA Y QUE DEBE DE ESPERAR Y ESTARSE COMUNICANDO PARA VERIFICAR SI YA HAY SISTEMA,  LA SEMANA PASADA CUANDO SE ACERCO DONDE LE HABIAN INFORMADO QUE HABIA SISTEMA A LAS 7 AM PERO NO HABIA Y SE QUEDO ESPERANDO HAS TA LAS 3 DE LA TARDE DONDE LO ATENDIERON UN MOMENTO SIN EMBARGO SE VOLVIO A IR EL SISTEMA._x000a__x000a_EL CIUDADANO SOLICITA QUE ACTUALICEN EL SISTEMA PARA MANTENERSE AL DIA CON LA INFORMACION Y NO AFECTAR A LOS CIUDADANOS POR LA FALTA DE ESTOS DOCUMENTOS SE  CIERREN SU ESTABLECIMIENTOS POR NO TENER LOS DOCUMENTOS PERTINENTES. _x000a_"/>
    <d v="2019-02-01T00:00:00"/>
    <d v="2019-02-04T00:00:00"/>
    <d v="2019-02-06T07:37:03"/>
    <d v="2019-02-04T00:00:00"/>
    <m/>
    <m/>
    <m/>
    <m/>
    <m/>
    <m/>
    <d v="2019-02-20T00:00:00"/>
    <m/>
    <m/>
    <d v="2019-02-15T15:01:26"/>
    <d v="2019-02-22T06:15:06"/>
    <s v="Señor ciudadano se le da respuesta a su solicitud."/>
    <s v="Señor ciudadano se le da respuesta a su solicitud."/>
    <s v="jhonstones13@gmail.com"/>
    <m/>
    <s v="3123335427"/>
    <x v="8"/>
    <s v="79962407"/>
    <s v="Cédula de ciudadanía"/>
    <s v="CL 65B 88 52  CA 47"/>
    <m/>
    <m/>
    <m/>
    <m/>
    <x v="0"/>
    <x v="0"/>
    <s v="En nombre propio"/>
    <m/>
    <m/>
    <s v="   "/>
    <m/>
    <x v="1"/>
    <m/>
    <x v="1"/>
    <s v="GESTIONADOS"/>
    <s v="GESTIONADO"/>
    <n v="8"/>
    <m/>
  </r>
  <r>
    <x v="14"/>
    <x v="1"/>
    <s v="SEGURIDAD, CONVIVENCIA Y  JUSTICIA"/>
    <s v="UNIDAD ADMINISTRATIVA ESPECIAL CUERPO OFICIAL BOMBEROS BOGOTA"/>
    <x v="0"/>
    <s v="GESTION DEL RIESGO"/>
    <x v="2"/>
    <s v="ANDREA JOHANNA MARTIN SILVA"/>
    <x v="0"/>
    <m/>
    <m/>
    <m/>
    <s v="LINEA 195 - SERVICIO A LA CIUDADANIA"/>
    <x v="3"/>
    <x v="3"/>
    <s v="En trámite - Por traslado"/>
    <x v="3"/>
    <s v="SE COMUNICA LA SEÑORA FABIOLA GONZALEZ EL DIA DE HOY 02/02/2019 SIENDO LAS 11:08 AM PARA INTERPONER UN RECLAMO ANTE UNA SITUACION QUE OCURRIO EN SU VIVIENDA UBICADA EN LA DIRECCION CRA 80 B # 24A - 09 APTO 102 (TRIFAMILIAR) BARRIO MODELIA LOCALIDAD FONTIBON, CUENTA QUE SU VECINA LLAMO A LOS BOMBEROS PARA QUE SE SUBIERAN AL TECHO, SIN AUTORIZACION ALGUNA DE LOS DUEÑOS E INQUILINOS PARA QUE BAJARAN UN GATO. ESTO OCURRIO EN TRES OCASIONES LOS DIAS 29 - 30 DE ENERO EN LA TARDE Y EL DIA 01 DE FEBRERO EN LA MAÑANA. ESTA SITUACION  GENERO QUE EL TEJADO DE SU VIVIENDA SE DAÑARA AHORA EL AGUA SE FILTRA Y SE SE ESTAN DAÑANDO LOS MUEBLES Y ENCERES._x000a_SOLICITA QUE EL CUERPO DE BOMBEROS LE RESPONDA POR LOS DAÑOS CAUSADOS A SU VIVIENDA Y SE REALICE EL CAMBIO DE SU TEJADO YA QUE ELLOS SE SUBIERON SIN AUTORIZACION ALGUNA. "/>
    <d v="2019-02-02T00:00:00"/>
    <d v="2019-02-04T00:00:00"/>
    <d v="2019-02-02T11:16:05"/>
    <d v="2019-02-04T00:00:00"/>
    <m/>
    <m/>
    <m/>
    <m/>
    <m/>
    <m/>
    <d v="2019-02-04T00:00:00"/>
    <m/>
    <m/>
    <d v="2019-02-06T07:32:38"/>
    <d v="2019-02-27T17:02:36"/>
    <m/>
    <s v="Se remite a operativa, para la respectiva respuesta"/>
    <s v="FABIOLAGONZALESR455@GMAIL.COM"/>
    <s v="6736298"/>
    <s v="3165397575"/>
    <x v="9"/>
    <s v="51743166"/>
    <s v="Cédula de ciudadanía"/>
    <s v=" CRA 80 B # 24A - 09 APTO 102"/>
    <m/>
    <s v="09 - FONTIBON"/>
    <s v="114 - MODELIA"/>
    <s v="MODELIA"/>
    <x v="0"/>
    <x v="0"/>
    <s v="En nombre propio"/>
    <m/>
    <m/>
    <s v="   "/>
    <m/>
    <x v="1"/>
    <m/>
    <x v="1"/>
    <s v="GESTIONADOS"/>
    <s v="GESTIONADO"/>
    <n v="3"/>
    <n v="2"/>
  </r>
  <r>
    <x v="14"/>
    <x v="0"/>
    <s v="SEGURIDAD, CONVIVENCIA Y  JUSTICIA"/>
    <s v="UNIDAD ADMINISTRATIVA ESPECIAL CUERPO OFICIAL BOMBEROS BOGOTA"/>
    <x v="1"/>
    <s v="GESTION DEL RIESGO"/>
    <x v="2"/>
    <s v="KAREN LILIANA GIL IGLESIA"/>
    <x v="0"/>
    <m/>
    <m/>
    <m/>
    <s v="LINEA 195 - SERVICIO A LA CIUDADANIA"/>
    <x v="3"/>
    <x v="3"/>
    <s v="En trámite - Por respuesta preparada"/>
    <x v="2"/>
    <s v="SE COMUNICA LA SEÑORA FABIOLA GONZALEZ EL DIA DE HOY 02/02/2019 SIENDO LAS 11:08 AM PARA INTERPONER UN RECLAMO ANTE UNA SITUACION QUE OCURRIO EN SU VIVIENDA UBICADA EN LA DIRECCION CRA 80 B # 24A - 09 APTO 102 (TRIFAMILIAR) BARRIO MODELIA LOCALIDAD FONTIBON, CUENTA QUE SU VECINA LLAMO A LOS BOMBEROS PARA QUE SE SUBIERAN AL TECHO, SIN AUTORIZACION ALGUNA DE LOS DUEÑOS E INQUILINOS PARA QUE BAJARAN UN GATO. ESTO OCURRIO EN TRES OCASIONES LOS DIAS 29 - 30 DE ENERO EN LA TARDE Y EL DIA 01 DE FEBRERO EN LA MAÑANA. ESTA SITUACION  GENERO QUE EL TEJADO DE SU VIVIENDA SE DAÑARA AHORA EL AGUA SE FILTRA Y SE SE ESTAN DAÑANDO LOS MUEBLES Y ENCERES._x000a_SOLICITA QUE EL CUERPO DE BOMBEROS LE RESPONDA POR LOS DAÑOS CAUSADOS A SU VIVIENDA Y SE REALICE EL CAMBIO DE SU TEJADO YA QUE ELLOS SE SUBIERON SIN AUTORIZACION ALGUNA. "/>
    <d v="2019-02-02T00:00:00"/>
    <d v="2019-02-04T00:00:00"/>
    <d v="2019-02-25T10:54:32"/>
    <d v="2019-02-04T00:00:00"/>
    <m/>
    <m/>
    <m/>
    <m/>
    <m/>
    <m/>
    <d v="2019-02-26T00:00:00"/>
    <m/>
    <m/>
    <d v="2019-02-27T17:02:37"/>
    <d v="2019-02-27T17:02:36"/>
    <s v="Señor Usuario, en atención a la petición referenciada en el asunto presentada ante el Sistema Distrital de Quejas y Reclamos, la UAECOB da respuesta a su queja, adjunta documentos pertinentes para el fin. "/>
    <s v="Señor Usuario, en atención a la petición referenciada en el asunto presentada ante el Sistema Distrital de Quejas y Reclamos, la UAECOB da respuesta a su queja, adjunta documentos pertinentes para el fin. "/>
    <s v="FABIOLAGONZALESR455@GMAIL.COM"/>
    <s v="6736298"/>
    <s v="3165397575"/>
    <x v="9"/>
    <s v="51743166"/>
    <s v="Cédula de ciudadanía"/>
    <s v=" CRA 80 B # 24A - 09 APTO 102"/>
    <m/>
    <s v="09 - FONTIBON"/>
    <s v="114 - MODELIA"/>
    <s v="MODELIA"/>
    <x v="0"/>
    <x v="0"/>
    <s v="En nombre propio"/>
    <m/>
    <m/>
    <s v="   "/>
    <m/>
    <x v="1"/>
    <m/>
    <x v="1"/>
    <s v="GESTIONADOS"/>
    <s v="GESTIONADO"/>
    <n v="1"/>
    <n v="1"/>
  </r>
  <r>
    <x v="15"/>
    <x v="0"/>
    <s v="SEGURIDAD, CONVIVENCIA Y  JUSTICIA"/>
    <s v="UNIDAD ADMINISTRATIVA ESPECIAL CUERPO OFICIAL BOMBEROS BOGOTA"/>
    <x v="0"/>
    <s v="GESTION DEL RIESGO"/>
    <x v="0"/>
    <s v="ANDREA JOHANNA MARTIN SILVA"/>
    <x v="3"/>
    <s v="43 - SAN RAFAEL"/>
    <s v="LA PRADERA"/>
    <s v="3"/>
    <m/>
    <x v="0"/>
    <x v="2"/>
    <s v="En trámite - Por traslado"/>
    <x v="5"/>
    <s v="CUALES SON LOS REQUISITOS LEGALES DE ESPACIO PARA ATENDER NIÑOS Y NIÑAS EN UN HOGAR DE PASO NOCHE "/>
    <d v="2019-02-04T00:00:00"/>
    <d v="2019-02-06T00:00:00"/>
    <d v="2019-02-05T09:59:24"/>
    <d v="2019-02-06T00:00:00"/>
    <m/>
    <m/>
    <m/>
    <m/>
    <m/>
    <m/>
    <d v="2019-02-06T00:00:00"/>
    <m/>
    <m/>
    <d v="2019-02-06T08:26:44"/>
    <m/>
    <m/>
    <s v="Requisitos legales para este proceso es directamente con Integración social."/>
    <s v="yo-maira@hotmail.com"/>
    <s v="3154783214"/>
    <s v="3144520969"/>
    <x v="10"/>
    <s v="901174152"/>
    <s v="NIT"/>
    <s v="KR 65A 4D 55"/>
    <m/>
    <s v="16 - PUENTE ARANDA"/>
    <s v="43 - SAN RAFAEL"/>
    <s v="LA PRADERA"/>
    <x v="3"/>
    <x v="2"/>
    <s v="En nombre propio"/>
    <m/>
    <m/>
    <s v="   "/>
    <m/>
    <x v="1"/>
    <m/>
    <x v="1"/>
    <s v="GESTIONADOS"/>
    <s v="PENDIENTE"/>
    <n v="0"/>
    <m/>
  </r>
  <r>
    <x v="16"/>
    <x v="1"/>
    <s v="SEGURIDAD, CONVIVENCIA Y  JUSTICIA"/>
    <s v="UNIDAD ADMINISTRATIVA ESPECIAL CUERPO OFICIAL BOMBEROS BOGOTA"/>
    <x v="0"/>
    <s v="GESTION DEL RIESGO"/>
    <x v="2"/>
    <s v="ANDREA JOHANNA MARTIN SILVA"/>
    <x v="0"/>
    <m/>
    <m/>
    <m/>
    <s v="LINEA 195 - SERVICIO A LA CIUDADANIA"/>
    <x v="3"/>
    <x v="3"/>
    <s v="En trámite - Por traslado"/>
    <x v="3"/>
    <s v=" SE COMUNICA LA SEÑORA LUZ AURORA RAMIREZ CON NUMERO DE IDENTIFICACIÓN 51870816, PARA INTERPONER UNA QUEJA DEBIDO QUE, EN LA ESTACIÓN DE BOMBEROS DE CANDELARIA LA NUEVA, SE ENCUENTRA ESTACIONADA UNA MAQUINA DE BOMBEROS LA CUAL ESTA GENERANDO GRAN CANTIDAD DE GASES Y GENERA UN ALTO NIVEL DE CONTAMINACIÓN PARA LOS EDIFICIOS QUE ESTÁN FRENTE A DICHA ESTACIÓN._x000a__x000a_ SOLICITA SE UBIQUE LA MAQUINA EN UN LUGAR DONDE NO PERJUDIQUE EL SECTOR Y POR ENDE A LOS CIUDADANOS DE LA ZONA RESIDENCIAL _x000a_"/>
    <d v="2019-02-04T00:00:00"/>
    <d v="2019-02-05T00:00:00"/>
    <d v="2019-02-04T10:46:10"/>
    <d v="2019-02-05T00:00:00"/>
    <m/>
    <m/>
    <m/>
    <m/>
    <m/>
    <m/>
    <d v="2019-02-05T00:00:00"/>
    <m/>
    <m/>
    <d v="2019-02-06T07:38:27"/>
    <d v="2019-02-25T18:08:17"/>
    <m/>
    <s v="Para dar respuesta por parte de operativa "/>
    <s v="luzaramirez@hotmail.com"/>
    <s v="7655201"/>
    <s v="3162967061"/>
    <x v="11"/>
    <s v="51870816"/>
    <s v="Cédula de ciudadanía"/>
    <m/>
    <m/>
    <m/>
    <m/>
    <m/>
    <x v="0"/>
    <x v="0"/>
    <s v="En nombre propio"/>
    <m/>
    <m/>
    <s v="   "/>
    <m/>
    <x v="1"/>
    <m/>
    <x v="1"/>
    <s v="GESTIONADOS"/>
    <s v="GESTIONADO"/>
    <n v="1"/>
    <n v="1"/>
  </r>
  <r>
    <x v="16"/>
    <x v="0"/>
    <s v="SEGURIDAD, CONVIVENCIA Y  JUSTICIA"/>
    <s v="UNIDAD ADMINISTRATIVA ESPECIAL CUERPO OFICIAL BOMBEROS BOGOTA"/>
    <x v="1"/>
    <s v="GESTION DEL RIESGO"/>
    <x v="2"/>
    <s v="KAREN LILIANA GIL IGLESIA"/>
    <x v="0"/>
    <m/>
    <m/>
    <m/>
    <s v="LINEA 195 - SERVICIO A LA CIUDADANIA"/>
    <x v="3"/>
    <x v="3"/>
    <s v="En trámite - Por respuesta preparada"/>
    <x v="2"/>
    <s v=" SE COMUNICA LA SEÑORA LUZ AURORA RAMIREZ CON NUMERO DE IDENTIFICACIÓN 51870816, PARA INTERPONER UNA QUEJA DEBIDO QUE, EN LA ESTACIÓN DE BOMBEROS DE CANDELARIA LA NUEVA, SE ENCUENTRA ESTACIONADA UNA MAQUINA DE BOMBEROS LA CUAL ESTA GENERANDO GRAN CANTIDAD DE GASES Y GENERA UN ALTO NIVEL DE CONTAMINACIÓN PARA LOS EDIFICIOS QUE ESTÁN FRENTE A DICHA ESTACIÓN._x000a__x000a_ SOLICITA SE UBIQUE LA MAQUINA EN UN LUGAR DONDE NO PERJUDIQUE EL SECTOR Y POR ENDE A LOS CIUDADANOS DE LA ZONA RESIDENCIAL _x000a_"/>
    <d v="2019-02-04T00:00:00"/>
    <d v="2019-02-05T00:00:00"/>
    <d v="2019-02-25T11:05:51"/>
    <d v="2019-02-05T00:00:00"/>
    <m/>
    <m/>
    <m/>
    <m/>
    <m/>
    <m/>
    <d v="2019-02-26T00:00:00"/>
    <s v="1"/>
    <d v="2019-02-25T00:00:00"/>
    <d v="2019-02-25T18:08:17"/>
    <d v="2019-02-25T18:08:17"/>
    <s v="SEÑOR CIUDADANO DE ACUERDO A SU SOLICITUD, ADJUNTO ENVÍO RESPUESTA.  "/>
    <s v="SEÑOR CIUDADANO DE ACUERDO A SU SOLICITUD, ADJUNTO ENVÍO RESPUESTA.  "/>
    <s v="luzaramirez@hotmail.com"/>
    <s v="7655201"/>
    <s v="3162967061"/>
    <x v="11"/>
    <s v="51870816"/>
    <s v="Cédula de ciudadanía"/>
    <m/>
    <m/>
    <m/>
    <m/>
    <m/>
    <x v="0"/>
    <x v="0"/>
    <s v="En nombre propio"/>
    <m/>
    <m/>
    <s v="   "/>
    <m/>
    <x v="1"/>
    <m/>
    <x v="1"/>
    <s v="GESTIONADOS"/>
    <s v="GESTIONADO"/>
    <n v="0"/>
    <m/>
  </r>
  <r>
    <x v="17"/>
    <x v="0"/>
    <s v="SEGURIDAD, CONVIVENCIA Y  JUSTICIA"/>
    <s v="UNIDAD ADMINISTRATIVA ESPECIAL CUERPO OFICIAL BOMBEROS BOGOTA"/>
    <x v="0"/>
    <s v="GESTION DEL RIESGO"/>
    <x v="0"/>
    <s v="ANDREA JOHANNA MARTIN SILVA"/>
    <x v="0"/>
    <m/>
    <m/>
    <s v="3"/>
    <m/>
    <x v="0"/>
    <x v="3"/>
    <s v="En trámite - Por traslado"/>
    <x v="0"/>
    <s v="SOLICITO SE TOMEN MEDIDAS DE RESTITUCIÓN DEL ESPACIO PUBLICO YA QUE SOBRE LA VIA DONDE CONFLUYE EN CONJUNTO MONTECARLO V, EXISTE ACTIVIDAD DE ESTACIONAMIENTO DONDE SE OBSTRUYE LA ZONA DEL HIDRANTE ESPECIALMENTE EN LAS NOCHES EN EL TRAMO VIAL DE LA CALLE 74A NO 114A-30, SI LLEGA A PASAR ALGUN ACONTECIMIENTO DESAFORTUNADO DONDE EXISTEN PERDIDA DE VIDAS POR NO PODER USAR EL HIDRANTE POR ESTACIONAMIENTO, LA CULPA SERÁN DE LA ALCALDÍA LOCAL Y DE LA SECRETARIA DE MOVILIDAD AL NO TOMAR MEDIDAS PARA DESPEJAR DICHA ZONA NI REGULAR EL ESTACIONAMIENTO EN ESTE SECTOR."/>
    <d v="2019-02-04T00:00:00"/>
    <d v="2019-02-05T00:00:00"/>
    <d v="2019-02-04T11:45:11"/>
    <d v="2019-02-05T00:00:00"/>
    <m/>
    <m/>
    <m/>
    <m/>
    <m/>
    <m/>
    <d v="2019-02-05T00:00:00"/>
    <m/>
    <m/>
    <d v="2019-02-04T13:21:15"/>
    <d v="2019-02-25T08:43:19"/>
    <m/>
    <s v="Se remite a la defensoría del espácio publico que por competencia, puede realizar el respectivo procedimiento"/>
    <m/>
    <m/>
    <m/>
    <x v="2"/>
    <m/>
    <m/>
    <m/>
    <m/>
    <m/>
    <m/>
    <m/>
    <x v="0"/>
    <x v="1"/>
    <s v="En nombre propio"/>
    <m/>
    <m/>
    <s v="   "/>
    <m/>
    <x v="3"/>
    <s v="UNIDAD ADMINISTRATIVA ESPECIAL CUERPO OFICIAL BOMBEROS BOGOTA"/>
    <x v="1"/>
    <s v="GESTIONADOS"/>
    <s v="GESTIONADO"/>
    <n v="0"/>
    <m/>
  </r>
  <r>
    <x v="18"/>
    <x v="1"/>
    <s v="SEGURIDAD, CONVIVENCIA Y  JUSTICIA"/>
    <s v="UNIDAD ADMINISTRATIVA ESPECIAL CUERPO OFICIAL BOMBEROS BOGOTA"/>
    <x v="1"/>
    <s v="GESTION DEL RIESGO"/>
    <x v="2"/>
    <s v="KAREN LILIANA GIL IGLESIA"/>
    <x v="0"/>
    <m/>
    <m/>
    <m/>
    <s v="PUNTO DE ATENCION - C4"/>
    <x v="3"/>
    <x v="1"/>
    <s v="En trámite - Por asignación"/>
    <x v="2"/>
    <s v="USUARIA MANIFIESTA QUE BOMBEROS HA IDO EN TRES OPORTUNIDADES POR LA LLAMADA DE UNA VECINA QUE_x000a_INFORMA SOBRE UN GATO AL PARECER ATRAPADO EN EL TEJADO DE SU VIVIENDA. USUARIA SE QUEJA DEBIDO A QUE_x000a_EN PRIMERA ESTANCIA ELLA NO SOLICITO LA AYUDA Y ADICIONALMENTE, EN LOS PROCEDIMIENTOS REALIZADOS POR_x000a_BOMBEROS CORRIERON LAS TEJAS DE SU VIVIENDA LO CUAL OCASIONO GOTERAS QUE ELLA NO PUEDE ARREGLAR. SE_x000a_QUEJA POR EL MAL PROCEDIMIENTO Y EXIGE QUE LA INSTITUCION LE ARREGLE LOS DAÑOS CAUSADOS. "/>
    <d v="2019-02-04T00:00:00"/>
    <d v="2019-02-11T00:00:00"/>
    <d v="2019-02-08T10:00:38"/>
    <d v="2019-02-11T00:00:00"/>
    <m/>
    <m/>
    <m/>
    <m/>
    <m/>
    <m/>
    <d v="2019-02-27T00:00:00"/>
    <m/>
    <m/>
    <d v="2019-02-27T16:54:58"/>
    <m/>
    <s v="Señor usuario, en atención a la petición referenciada en el asunto presentada ante el Sistema Distrital de Quejas y Reclamos, enviamos la respuesta pertinente a la solicitud."/>
    <s v="Señor usuario, en atención a la petición referenciada en el asunto presentada ante el Sistema Distrital de Quejas y Reclamos, enviamos la respuesta pertinente a la solicitud."/>
    <s v="camilahernandez_r@gmail.com"/>
    <m/>
    <m/>
    <x v="12"/>
    <m/>
    <m/>
    <m/>
    <m/>
    <m/>
    <m/>
    <m/>
    <x v="0"/>
    <x v="0"/>
    <s v="En nombre propio"/>
    <m/>
    <m/>
    <s v="   "/>
    <m/>
    <x v="1"/>
    <m/>
    <x v="1"/>
    <s v="GESTIONADOS"/>
    <s v="PENDIENTE"/>
    <n v="18"/>
    <m/>
  </r>
  <r>
    <x v="18"/>
    <x v="0"/>
    <s v="SEGURIDAD, CONVIVENCIA Y  JUSTICIA"/>
    <s v="UNIDAD ADMINISTRATIVA ESPECIAL CUERPO OFICIAL BOMBEROS BOGOTA"/>
    <x v="0"/>
    <s v="GESTION DEL RIESGO"/>
    <x v="2"/>
    <s v="ANDREA JOHANNA MARTIN SILVA"/>
    <x v="0"/>
    <m/>
    <m/>
    <m/>
    <s v="PUNTO DE ATENCION - C4"/>
    <x v="3"/>
    <x v="1"/>
    <s v="En trámite por asignar - trasladar"/>
    <x v="3"/>
    <s v="USUARIA MANIFIESTA QUE BOMBEROS HA IDO EN TRES OPORTUNIDADES POR LA LLAMADA DE UNA VECINA QUE_x000a_INFORMA SOBRE UN GATO AL PARECER ATRAPADO EN EL TEJADO DE SU VIVIENDA. USUARIA SE QUEJA DEBIDO A QUE_x000a_EN PRIMERA ESTANCIA ELLA NO SOLICITO LA AYUDA Y ADICIONALMENTE, EN LOS PROCEDIMIENTOS REALIZADOS POR_x000a_BOMBEROS CORRIERON LAS TEJAS DE SU VIVIENDA LO CUAL OCASIONO GOTERAS QUE ELLA NO PUEDE ARREGLAR. SE_x000a_QUEJA POR EL MAL PROCEDIMIENTO Y EXIGE QUE LA INSTITUCION LE ARREGLE LOS DAÑOS CAUSADOS. "/>
    <d v="2019-02-04T00:00:00"/>
    <d v="2019-02-11T00:00:00"/>
    <d v="2019-02-08T08:13:13"/>
    <d v="2019-02-11T00:00:00"/>
    <m/>
    <m/>
    <m/>
    <m/>
    <m/>
    <m/>
    <d v="2019-02-11T00:00:00"/>
    <m/>
    <m/>
    <d v="2019-02-08T10:00:41"/>
    <m/>
    <m/>
    <s v="Verificar la información que solicita la ciudadana, de acuerdo con el reclamo que esta informando."/>
    <s v="camilahernandez_r@gmail.com"/>
    <m/>
    <m/>
    <x v="12"/>
    <m/>
    <m/>
    <m/>
    <m/>
    <m/>
    <m/>
    <m/>
    <x v="0"/>
    <x v="0"/>
    <s v="En nombre propio"/>
    <m/>
    <m/>
    <s v="   "/>
    <m/>
    <x v="1"/>
    <m/>
    <x v="1"/>
    <s v="GESTIONADOS"/>
    <s v="PENDIENTE"/>
    <n v="0"/>
    <m/>
  </r>
  <r>
    <x v="19"/>
    <x v="1"/>
    <s v="SEGURIDAD, CONVIVENCIA Y  JUSTICIA"/>
    <s v="UNIDAD ADMINISTRATIVA ESPECIAL CUERPO OFICIAL BOMBEROS BOGOTA"/>
    <x v="1"/>
    <s v="GESTION DEL RIESGO"/>
    <x v="2"/>
    <s v="KAREN LILIANA GIL IGLESIA"/>
    <x v="0"/>
    <m/>
    <m/>
    <m/>
    <s v="Avenida Calle 26 # 69-76, Edificio Elemento, torre1, piso 3"/>
    <x v="4"/>
    <x v="0"/>
    <s v="En trámite - Por asignación"/>
    <x v="2"/>
    <s v="RADICADO ORFEO VEEDURÍA DISTRITAL NO 20192200007992 ASUNTO: INVITACIÓN PLANTÓN - AUMENTO EN EL SERVICIO DE RECOLECCIÓN DE BASURA."/>
    <d v="2019-02-04T00:00:00"/>
    <d v="2019-02-15T00:00:00"/>
    <d v="2019-02-07T15:25:23"/>
    <d v="2019-02-08T00:00:00"/>
    <m/>
    <m/>
    <m/>
    <m/>
    <m/>
    <m/>
    <d v="2019-02-26T00:00:00"/>
    <m/>
    <m/>
    <d v="2019-02-27T16:52:09"/>
    <m/>
    <s v="Señor Usuario, se envía respuesta a su derecho de petición para fines pertinentes.                  "/>
    <s v="Señor Usuario, se envía respuesta a su derecho de petición para fines pertinentes.                    "/>
    <s v="josecramirez2013@hotmail.com"/>
    <m/>
    <m/>
    <x v="13"/>
    <m/>
    <m/>
    <m/>
    <m/>
    <m/>
    <m/>
    <m/>
    <x v="0"/>
    <x v="0"/>
    <s v="En nombre propio"/>
    <m/>
    <m/>
    <s v="   "/>
    <m/>
    <x v="1"/>
    <m/>
    <x v="1"/>
    <s v="GESTIONADOS"/>
    <s v="PENDIENTE"/>
    <n v="19"/>
    <n v="1"/>
  </r>
  <r>
    <x v="19"/>
    <x v="0"/>
    <s v="SEGURIDAD, CONVIVENCIA Y  JUSTICIA"/>
    <s v="UNIDAD ADMINISTRATIVA ESPECIAL CUERPO OFICIAL BOMBEROS BOGOTA"/>
    <x v="0"/>
    <s v="GESTION DEL RIESGO"/>
    <x v="2"/>
    <s v="ANDREA JOHANNA MARTIN SILVA"/>
    <x v="0"/>
    <m/>
    <m/>
    <m/>
    <s v="Avenida Calle 26 # 69-76, Edificio Elemento, torre1, piso 3"/>
    <x v="4"/>
    <x v="0"/>
    <s v="En trámite - Por traslado"/>
    <x v="3"/>
    <s v="RADICADO ORFEO VEEDURÍA DISTRITAL NO 20192200007992 ASUNTO: INVITACIÓN PLANTÓN - AUMENTO EN EL SERVICIO DE RECOLECCIÓN DE BASURA."/>
    <d v="2019-02-04T00:00:00"/>
    <d v="2019-02-15T00:00:00"/>
    <d v="2019-02-07T09:07:17"/>
    <d v="2019-02-08T00:00:00"/>
    <m/>
    <m/>
    <m/>
    <m/>
    <m/>
    <m/>
    <d v="2019-02-08T00:00:00"/>
    <m/>
    <m/>
    <d v="2019-02-07T15:25:32"/>
    <m/>
    <m/>
    <s v="Se remite para lo pertinente, marcha en la localidad de Usme, ver archivos adjuntos en ver detalle de la petición._x000a_"/>
    <s v="josecramirez2013@hotmail.com"/>
    <m/>
    <m/>
    <x v="13"/>
    <m/>
    <m/>
    <m/>
    <m/>
    <m/>
    <m/>
    <m/>
    <x v="0"/>
    <x v="0"/>
    <s v="En nombre propio"/>
    <m/>
    <m/>
    <s v="   "/>
    <m/>
    <x v="1"/>
    <m/>
    <x v="1"/>
    <s v="GESTIONADOS"/>
    <s v="PENDIENTE"/>
    <n v="0"/>
    <m/>
  </r>
  <r>
    <x v="20"/>
    <x v="1"/>
    <s v="SEGURIDAD, CONVIVENCIA Y  JUSTICIA"/>
    <s v="UNIDAD ADMINISTRATIVA ESPECIAL CUERPO OFICIAL BOMBEROS BOGOTA"/>
    <x v="0"/>
    <s v="GESTION DEL RIESGO"/>
    <x v="6"/>
    <s v="ANDREA JOHANNA MARTIN SILVA"/>
    <x v="0"/>
    <m/>
    <m/>
    <m/>
    <s v="PUNTO DE ATENCION Y RADICACION - PALACIO LIEVANO"/>
    <x v="1"/>
    <x v="4"/>
    <s v="En trámite - Por traslado"/>
    <x v="3"/>
    <s v="SOLICITUD DE INFORMACION SECUNDARIA PARA EL ESTUDIO CONSULTORIA ESPECIALIZADA PARA LA ESTRUCTURACION INTEGRAL DEL PROYECTO REGIOTRAM DE OCCIDENTE, DE CONFORMIDAD CON LOS TERMINOS DADOS POR LA EMPRESA FERREA REGIONAL."/>
    <d v="2019-02-06T00:00:00"/>
    <d v="2019-02-25T00:00:00"/>
    <d v="2019-02-07T17:50:26"/>
    <d v="2019-02-08T00:00:00"/>
    <s v="1-2019-2371"/>
    <d v="2019-02-05T00:00:00"/>
    <m/>
    <m/>
    <m/>
    <m/>
    <d v="2019-02-08T00:00:00"/>
    <m/>
    <m/>
    <d v="2019-02-08T09:57:55"/>
    <m/>
    <m/>
    <s v="Buenos días, de acuerdo con la solicitud verificar si en alguno de los puntos que requiere la empresa que esta solicitando la información, hay respuesta por parte de la entidad, de lo contrario dar cierre por no competencia según lo solicitado. "/>
    <s v="juan.escobar-int@egis.fr"/>
    <s v="7460403"/>
    <m/>
    <x v="14"/>
    <s v="751190"/>
    <s v="Cédula de Extranjería"/>
    <s v="AK 15 93A 64"/>
    <m/>
    <m/>
    <m/>
    <m/>
    <x v="0"/>
    <x v="0"/>
    <s v="En nombre propio"/>
    <m/>
    <m/>
    <s v="   "/>
    <m/>
    <x v="1"/>
    <m/>
    <x v="1"/>
    <s v="GESTIONADOS"/>
    <s v="PENDIENTE"/>
    <n v="0"/>
    <m/>
  </r>
  <r>
    <x v="20"/>
    <x v="1"/>
    <s v="SEGURIDAD, CONVIVENCIA Y  JUSTICIA"/>
    <s v="UNIDAD ADMINISTRATIVA ESPECIAL CUERPO OFICIAL BOMBEROS BOGOTA"/>
    <x v="4"/>
    <s v="GESTION DEL RIESGO"/>
    <x v="6"/>
    <s v="MONICA YADIRA HERRERA CEBALLOS"/>
    <x v="0"/>
    <m/>
    <m/>
    <m/>
    <s v="PUNTO DE ATENCION Y RADICACION - PALACIO LIEVANO"/>
    <x v="1"/>
    <x v="4"/>
    <s v="En trámite - Por asignación"/>
    <x v="3"/>
    <s v="SOLICITUD DE INFORMACION SECUNDARIA PARA EL ESTUDIO CONSULTORIA ESPECIALIZADA PARA LA ESTRUCTURACION INTEGRAL DEL PROYECTO REGIOTRAM DE OCCIDENTE, DE CONFORMIDAD CON LOS TERMINOS DADOS POR LA EMPRESA FERREA REGIONAL."/>
    <d v="2019-02-06T00:00:00"/>
    <d v="2019-02-25T00:00:00"/>
    <d v="2019-02-08T09:57:54"/>
    <d v="2019-02-08T00:00:00"/>
    <s v="1-2019-2371"/>
    <d v="2019-02-05T00:00:00"/>
    <m/>
    <m/>
    <m/>
    <m/>
    <d v="2019-02-19T00:00:00"/>
    <m/>
    <m/>
    <d v="2019-02-11T13:34:00"/>
    <m/>
    <m/>
    <s v="Se remite teniendo en cuenta que es un tema relacionado con infraestructura"/>
    <s v="juan.escobar-int@egis.fr"/>
    <s v="7460403"/>
    <m/>
    <x v="14"/>
    <s v="751190"/>
    <s v="Cédula de Extranjería"/>
    <s v="AK 15 93A 64"/>
    <m/>
    <m/>
    <m/>
    <m/>
    <x v="0"/>
    <x v="0"/>
    <s v="En nombre propio"/>
    <m/>
    <m/>
    <s v="   "/>
    <m/>
    <x v="1"/>
    <m/>
    <x v="1"/>
    <s v="GESTIONADOS"/>
    <s v="PENDIENTE"/>
    <n v="2"/>
    <m/>
  </r>
  <r>
    <x v="20"/>
    <x v="0"/>
    <s v="SEGURIDAD, CONVIVENCIA Y  JUSTICIA"/>
    <s v="UNIDAD ADMINISTRATIVA ESPECIAL CUERPO OFICIAL BOMBEROS BOGOTA"/>
    <x v="3"/>
    <m/>
    <x v="1"/>
    <s v="Yuliana Andrea Martinez Bernal"/>
    <x v="0"/>
    <m/>
    <m/>
    <m/>
    <s v="PUNTO DE ATENCION Y RADICACION - PALACIO LIEVANO"/>
    <x v="1"/>
    <x v="4"/>
    <s v="En trámite - Por asignación"/>
    <x v="1"/>
    <s v="SOLICITUD DE INFORMACION SECUNDARIA PARA EL ESTUDIO CONSULTORIA ESPECIALIZADA PARA LA ESTRUCTURACION INTEGRAL DEL PROYECTO REGIOTRAM DE OCCIDENTE, DE CONFORMIDAD CON LOS TERMINOS DADOS POR LA EMPRESA FERREA REGIONAL."/>
    <d v="2019-02-06T00:00:00"/>
    <d v="2019-02-25T00:00:00"/>
    <d v="2019-02-11T13:33:59"/>
    <d v="2019-02-08T00:00:00"/>
    <s v="1-2019-2371"/>
    <d v="2019-02-05T00:00:00"/>
    <m/>
    <m/>
    <m/>
    <m/>
    <d v="2019-02-19T00:00:00"/>
    <m/>
    <m/>
    <m/>
    <m/>
    <m/>
    <m/>
    <s v="juan.escobar-int@egis.fr"/>
    <s v="7460403"/>
    <m/>
    <x v="14"/>
    <s v="751190"/>
    <s v="Cédula de Extranjería"/>
    <s v="AK 15 93A 64"/>
    <m/>
    <m/>
    <m/>
    <m/>
    <x v="0"/>
    <x v="0"/>
    <s v="En nombre propio"/>
    <m/>
    <m/>
    <s v="   "/>
    <m/>
    <x v="1"/>
    <m/>
    <x v="1"/>
    <s v="PENDIENTES"/>
    <s v="PENDIENTE"/>
    <n v="17"/>
    <n v="10"/>
  </r>
  <r>
    <x v="21"/>
    <x v="0"/>
    <s v="SEGURIDAD, CONVIVENCIA Y  JUSTICIA"/>
    <s v="UNIDAD ADMINISTRATIVA ESPECIAL CUERPO OFICIAL BOMBEROS BOGOTA"/>
    <x v="0"/>
    <s v="GESTION DEL RIESGO"/>
    <x v="0"/>
    <s v="ANDREA JOHANNA MARTIN SILVA"/>
    <x v="4"/>
    <s v="97 - CHICO LAGO"/>
    <s v="ANTIGUO COUNTRY"/>
    <s v="4"/>
    <m/>
    <x v="0"/>
    <x v="5"/>
    <s v="En trámite por asignar - trasladar"/>
    <x v="0"/>
    <s v="INVASION DEL ESPACIO PUBLICO"/>
    <d v="2019-02-06T00:00:00"/>
    <d v="2019-02-14T00:00:00"/>
    <d v="2019-02-08T11:18:27"/>
    <d v="2019-02-11T00:00:00"/>
    <m/>
    <m/>
    <m/>
    <m/>
    <m/>
    <m/>
    <d v="2019-02-11T00:00:00"/>
    <m/>
    <m/>
    <d v="2019-02-12T15:41:06"/>
    <m/>
    <m/>
    <s v="Se cierra petición teniendo en cuenta que es un tema de la defensoría del espacio público."/>
    <m/>
    <m/>
    <m/>
    <x v="2"/>
    <m/>
    <m/>
    <m/>
    <m/>
    <m/>
    <m/>
    <m/>
    <x v="0"/>
    <x v="1"/>
    <s v="En nombre propio"/>
    <m/>
    <m/>
    <s v="   "/>
    <m/>
    <x v="3"/>
    <s v="UNIDAD ADMINISTRATIVA ESPECIAL CUERPO OFICIAL BOMBEROS BOGOTA"/>
    <x v="1"/>
    <s v="GESTIONADOS"/>
    <s v="PENDIENTE"/>
    <n v="3"/>
    <n v="1"/>
  </r>
  <r>
    <x v="22"/>
    <x v="1"/>
    <s v="SEGURIDAD, CONVIVENCIA Y  JUSTICIA"/>
    <s v="UNIDAD ADMINISTRATIVA ESPECIAL CUERPO OFICIAL BOMBEROS BOGOTA"/>
    <x v="0"/>
    <s v="GESTION DEL RIESGO"/>
    <x v="4"/>
    <s v="ANDREA JOHANNA MARTIN SILVA"/>
    <x v="0"/>
    <m/>
    <m/>
    <m/>
    <m/>
    <x v="0"/>
    <x v="1"/>
    <s v="En trámite - Por traslado"/>
    <x v="3"/>
    <s v=" DOCTOR_x000a__x000a_DIRECTOR DE TALENTO HUMANO_x000a__x000a_UNIDAD ADMINISTRATIVA ESPECIAL CUERPO OFICIAL DE BOMBEROS_x000a__x000a_BOGOTA_x000a__x000a_ _x000a__x000a_REF: CERTIFICACION LABORAL  _x000a__x000a_ _x000a__x000a_DESEANDOLE EXITO EN SUS LABORES DIARIAS, ME PERMITO SOLICITAR CERTIFICACION LABORAL, CON FUNCIONES DEL CARGO,_x000a__x000a_ MIS DATOS SON:_x000a__x000a_CAMILO ANDRES GALVIS MORALES_x000a__x000a_CC. 7177651 DE TUNJA_x000a__x000a_CORREO DE NOTIFICACION_x000a__x000a_CAMILOGALVIS@HOTMAIL.COM_x000a__x000a_A LA ESPERA DE SU PRONTA RESPUESTA,_x000a__x000a_ _x000a__x000a_CORDIALMENTE,"/>
    <d v="2019-02-07T00:00:00"/>
    <d v="2019-02-08T00:00:00"/>
    <d v="2019-02-07T14:27:18"/>
    <d v="2019-02-08T00:00:00"/>
    <m/>
    <m/>
    <m/>
    <m/>
    <m/>
    <m/>
    <d v="2019-02-08T00:00:00"/>
    <m/>
    <m/>
    <d v="2019-02-07T15:29:40"/>
    <d v="2019-02-18T12:50:16"/>
    <m/>
    <s v="Para dar respuesta a la solicitud."/>
    <s v="camilogalvis@hotmail.com"/>
    <s v="329227705"/>
    <s v="3209227705"/>
    <x v="15"/>
    <s v="7177651"/>
    <s v="Cédula de ciudadanía"/>
    <m/>
    <m/>
    <s v="01 - USAQUEN"/>
    <s v="11 - SAN CRISTOBAL NORTE"/>
    <s v="BARRANCAS"/>
    <x v="3"/>
    <x v="0"/>
    <s v="En nombre propio"/>
    <m/>
    <m/>
    <s v="   "/>
    <m/>
    <x v="1"/>
    <m/>
    <x v="1"/>
    <s v="GESTIONADOS"/>
    <s v="GESTIONADO"/>
    <n v="0"/>
    <m/>
  </r>
  <r>
    <x v="22"/>
    <x v="0"/>
    <s v="SEGURIDAD, CONVIVENCIA Y  JUSTICIA"/>
    <s v="UNIDAD ADMINISTRATIVA ESPECIAL CUERPO OFICIAL BOMBEROS BOGOTA"/>
    <x v="5"/>
    <s v="GESTION DEL RIESGO"/>
    <x v="4"/>
    <s v="DIANA PATRICIA CABRERA MONTEALEGRE"/>
    <x v="0"/>
    <m/>
    <m/>
    <m/>
    <m/>
    <x v="0"/>
    <x v="1"/>
    <s v="En trámite - Por asignación"/>
    <x v="2"/>
    <s v=" DOCTOR_x000a__x000a_DIRECTOR DE TALENTO HUMANO_x000a__x000a_UNIDAD ADMINISTRATIVA ESPECIAL CUERPO OFICIAL DE BOMBEROS_x000a__x000a_BOGOTA_x000a__x000a_ _x000a__x000a_REF: CERTIFICACION LABORAL  _x000a__x000a_ _x000a__x000a_DESEANDOLE EXITO EN SUS LABORES DIARIAS, ME PERMITO SOLICITAR CERTIFICACION LABORAL, CON FUNCIONES DEL CARGO,_x000a__x000a_ MIS DATOS SON:_x000a__x000a_CAMILO ANDRES GALVIS MORALES_x000a__x000a_CC. 7177651 DE TUNJA_x000a__x000a_CORREO DE NOTIFICACION_x000a__x000a_CAMILOGALVIS@HOTMAIL.COM_x000a__x000a_A LA ESPERA DE SU PRONTA RESPUESTA,_x000a__x000a_ _x000a__x000a_CORDIALMENTE,"/>
    <d v="2019-02-07T00:00:00"/>
    <d v="2019-02-08T00:00:00"/>
    <d v="2019-02-07T15:29:29"/>
    <d v="2019-02-08T00:00:00"/>
    <m/>
    <m/>
    <m/>
    <m/>
    <m/>
    <m/>
    <d v="2019-02-26T00:00:00"/>
    <s v="2019EE1077"/>
    <d v="2019-02-15T00:00:00"/>
    <d v="2019-02-18T12:50:19"/>
    <d v="2019-02-18T12:50:16"/>
    <s v="Bogotá, D.C. Febrero 15 de 2019_x000a__x000a__x000a__x000a_Señor _x000a_CAMILO ANDRÉS GALVIS MORALES_x000a_Peticionario _x000a_camilogalvis@hotmail.com _x000a_Aplicativo Sistema Distrital de Quejas y Soluciones_x000a__x000a_ASUNTO: Respuesta a solicitud de certificación Contratos de Prestación de Servicios SDQS – PQRS 262202019 _x000a__x000a__x000a_Respetado Peticionario._x000a__x000a_Cordial saludo, atendiendo a su solicitud, se adjunta a esta comunicación la certificación de los Contratos de Prestación de Servicios que usted suscribió con la UAE Cuerpo Oficial de Bomberos,  N°s. 380-2013 y 265-2014, lo anterior en 2 folios adjuntos. _x000a__x000a__x000a_Se remite respuesta a su correo y se anexa este documento al aplicativo SDQS. _x000a__x000a__x000a_Atentamente, _x000a__x000a__x000a__x000a__x000a_JUAN CARLOS GÓMEZ MELGAREJO_x000a_Subdirector de Gestión humana_x000a_UAE Cuerpo Oficial de Bomberos_x000a__x000a_Proyectó: IMasmela – Oficina Asesora Jurídica_x000a__x000a_Elaboró Oficio: Diana Cabrera – Aux. Adtvo. Cód. 407 Grado 20_x000a_"/>
    <s v="Señor Peticionario Camilo Andrés Galvis Morales, reciba un cordial saludo, en respuesta a su PQRS 262202019, en la cual solicita Certificación Laboral, se adjunta a este correo el documento 2019EE1077 en el cual se adjunta la certificación de los contratos de Prestación de Servicios N°s. 380-2013 y 265-2014, expedidos por la Oficina Asesora Jurídica de la Entidad._x000a__x000a_Agradezco su amable atención."/>
    <s v="camilogalvis@hotmail.com"/>
    <s v="329227705"/>
    <s v="3209227705"/>
    <x v="15"/>
    <s v="7177651"/>
    <s v="Cédula de ciudadanía"/>
    <m/>
    <m/>
    <s v="01 - USAQUEN"/>
    <s v="11 - SAN CRISTOBAL NORTE"/>
    <s v="BARRANCAS"/>
    <x v="3"/>
    <x v="0"/>
    <s v="En nombre propio"/>
    <m/>
    <m/>
    <s v="   "/>
    <m/>
    <x v="1"/>
    <m/>
    <x v="1"/>
    <s v="GESTIONADOS"/>
    <s v="GESTIONADO"/>
    <n v="10"/>
    <m/>
  </r>
  <r>
    <x v="23"/>
    <x v="1"/>
    <s v="SEGURIDAD, CONVIVENCIA Y  JUSTICIA"/>
    <s v="UNIDAD ADMINISTRATIVA ESPECIAL CUERPO OFICIAL BOMBEROS BOGOTA"/>
    <x v="5"/>
    <s v="GESTION DEL RIESGO"/>
    <x v="4"/>
    <s v="DIANA PATRICIA CABRERA MONTEALEGRE"/>
    <x v="0"/>
    <m/>
    <m/>
    <m/>
    <s v="WEB SERVICE"/>
    <x v="1"/>
    <x v="1"/>
    <s v="En trámite - Por asignación"/>
    <x v="3"/>
    <s v="RECLAMACION ADMINISTRATIVA DE CARACTER LABORAL"/>
    <d v="2019-02-08T00:00:00"/>
    <d v="2019-02-18T00:00:00"/>
    <d v="2019-02-18T15:36:38"/>
    <d v="2019-02-18T00:00:00"/>
    <s v="1-2019-2715"/>
    <d v="2019-02-08T00:00:00"/>
    <m/>
    <m/>
    <m/>
    <m/>
    <d v="2019-03-06T00:00:00"/>
    <m/>
    <m/>
    <d v="2019-02-25T10:47:39"/>
    <m/>
    <m/>
    <s v="Trasladado a la OAJ con el interno 2019IE3761 del 25-02-2019."/>
    <m/>
    <m/>
    <m/>
    <x v="16"/>
    <m/>
    <m/>
    <m/>
    <m/>
    <m/>
    <m/>
    <m/>
    <x v="0"/>
    <x v="0"/>
    <s v="En nombre propio"/>
    <m/>
    <m/>
    <s v="   "/>
    <m/>
    <x v="1"/>
    <m/>
    <x v="1"/>
    <s v="GESTIONADOS"/>
    <s v="PENDIENTE"/>
    <n v="6"/>
    <m/>
  </r>
  <r>
    <x v="23"/>
    <x v="1"/>
    <s v="SEGURIDAD, CONVIVENCIA Y  JUSTICIA"/>
    <s v="UNIDAD ADMINISTRATIVA ESPECIAL CUERPO OFICIAL BOMBEROS BOGOTA"/>
    <x v="0"/>
    <s v="GESTION DEL RIESGO"/>
    <x v="4"/>
    <s v="ANDREA JOHANNA MARTIN SILVA"/>
    <x v="0"/>
    <m/>
    <m/>
    <m/>
    <s v="WEB SERVICE"/>
    <x v="1"/>
    <x v="1"/>
    <s v="En trámite - Por traslado"/>
    <x v="3"/>
    <s v="RECLAMACION ADMINISTRATIVA DE CARACTER LABORAL"/>
    <d v="2019-02-08T00:00:00"/>
    <d v="2019-02-18T00:00:00"/>
    <d v="2019-02-15T10:54:29"/>
    <d v="2019-02-18T00:00:00"/>
    <s v="1-2019-2715"/>
    <d v="2019-02-08T00:00:00"/>
    <m/>
    <m/>
    <m/>
    <m/>
    <d v="2019-02-18T00:00:00"/>
    <m/>
    <m/>
    <d v="2019-02-18T15:36:50"/>
    <m/>
    <m/>
    <s v="Se remite para respuesta, de acuerdo a la petición."/>
    <m/>
    <m/>
    <m/>
    <x v="16"/>
    <m/>
    <m/>
    <m/>
    <m/>
    <m/>
    <m/>
    <m/>
    <x v="0"/>
    <x v="0"/>
    <s v="En nombre propio"/>
    <m/>
    <m/>
    <s v="   "/>
    <m/>
    <x v="1"/>
    <m/>
    <x v="1"/>
    <s v="GESTIONADOS"/>
    <s v="PENDIENTE"/>
    <n v="2"/>
    <m/>
  </r>
  <r>
    <x v="23"/>
    <x v="0"/>
    <s v="SEGURIDAD, CONVIVENCIA Y  JUSTICIA"/>
    <s v="UNIDAD ADMINISTRATIVA ESPECIAL CUERPO OFICIAL BOMBEROS BOGOTA"/>
    <x v="4"/>
    <m/>
    <x v="1"/>
    <s v="MONICA YADIRA HERRERA CEBALLOS"/>
    <x v="0"/>
    <m/>
    <m/>
    <m/>
    <s v="WEB SERVICE"/>
    <x v="1"/>
    <x v="1"/>
    <s v="En trámite - Por asignación"/>
    <x v="1"/>
    <s v="RECLAMACION ADMINISTRATIVA DE CARACTER LABORAL"/>
    <d v="2019-02-08T00:00:00"/>
    <d v="2019-02-18T00:00:00"/>
    <d v="2019-02-25T10:47:38"/>
    <d v="2019-02-18T00:00:00"/>
    <s v="1-2019-2715"/>
    <d v="2019-02-08T00:00:00"/>
    <m/>
    <m/>
    <m/>
    <m/>
    <d v="2019-03-06T00:00:00"/>
    <m/>
    <m/>
    <m/>
    <m/>
    <m/>
    <m/>
    <m/>
    <m/>
    <m/>
    <x v="16"/>
    <m/>
    <m/>
    <m/>
    <m/>
    <m/>
    <m/>
    <m/>
    <x v="0"/>
    <x v="0"/>
    <s v="En nombre propio"/>
    <m/>
    <m/>
    <s v="   "/>
    <m/>
    <x v="1"/>
    <m/>
    <x v="1"/>
    <s v="PENDIENTES"/>
    <s v="PENDIENTE"/>
    <n v="3"/>
    <m/>
  </r>
  <r>
    <x v="24"/>
    <x v="1"/>
    <s v="SEGURIDAD, CONVIVENCIA Y  JUSTICIA"/>
    <s v="UNIDAD ADMINISTRATIVA ESPECIAL CUERPO OFICIAL BOMBEROS BOGOTA"/>
    <x v="5"/>
    <s v="GESTION DEL RIESGO"/>
    <x v="4"/>
    <s v="DIANA PATRICIA CABRERA MONTEALEGRE"/>
    <x v="0"/>
    <m/>
    <m/>
    <m/>
    <s v="WEB SERVICE"/>
    <x v="1"/>
    <x v="1"/>
    <s v="En trámite - Por asignación"/>
    <x v="3"/>
    <s v="RECLAMACION ADMINISTRATIVA DE CARACTER LABORAL"/>
    <d v="2019-02-08T00:00:00"/>
    <d v="2019-02-18T00:00:00"/>
    <d v="2019-02-18T15:39:38"/>
    <d v="2019-02-18T00:00:00"/>
    <s v="1-2019-2714"/>
    <d v="2019-02-08T00:00:00"/>
    <m/>
    <m/>
    <m/>
    <m/>
    <d v="2019-03-06T00:00:00"/>
    <m/>
    <m/>
    <d v="2019-02-25T10:21:26"/>
    <m/>
    <m/>
    <s v="TRASLADO POR COMPETENCIA  A LA OAJ CON EL INTERNO 2019IE3739 DEL 25-02-2019."/>
    <m/>
    <m/>
    <m/>
    <x v="16"/>
    <m/>
    <m/>
    <m/>
    <m/>
    <m/>
    <m/>
    <m/>
    <x v="0"/>
    <x v="0"/>
    <s v="En nombre propio"/>
    <m/>
    <m/>
    <s v="   "/>
    <m/>
    <x v="1"/>
    <m/>
    <x v="1"/>
    <s v="GESTIONADOS"/>
    <s v="PENDIENTE"/>
    <n v="6"/>
    <m/>
  </r>
  <r>
    <x v="24"/>
    <x v="1"/>
    <s v="SEGURIDAD, CONVIVENCIA Y  JUSTICIA"/>
    <s v="UNIDAD ADMINISTRATIVA ESPECIAL CUERPO OFICIAL BOMBEROS BOGOTA"/>
    <x v="0"/>
    <s v="GESTION DEL RIESGO"/>
    <x v="4"/>
    <s v="ANDREA JOHANNA MARTIN SILVA"/>
    <x v="0"/>
    <m/>
    <m/>
    <m/>
    <s v="WEB SERVICE"/>
    <x v="1"/>
    <x v="1"/>
    <s v="En trámite - Por traslado"/>
    <x v="3"/>
    <s v="RECLAMACION ADMINISTRATIVA DE CARACTER LABORAL"/>
    <d v="2019-02-08T00:00:00"/>
    <d v="2019-02-18T00:00:00"/>
    <d v="2019-02-15T10:58:45"/>
    <d v="2019-02-18T00:00:00"/>
    <s v="1-2019-2714"/>
    <d v="2019-02-08T00:00:00"/>
    <m/>
    <m/>
    <m/>
    <m/>
    <d v="2019-02-18T00:00:00"/>
    <m/>
    <m/>
    <d v="2019-02-18T15:39:53"/>
    <m/>
    <m/>
    <s v="Para dar respuesta de acuerdo con la petición."/>
    <m/>
    <m/>
    <m/>
    <x v="16"/>
    <m/>
    <m/>
    <m/>
    <m/>
    <m/>
    <m/>
    <m/>
    <x v="0"/>
    <x v="0"/>
    <s v="En nombre propio"/>
    <m/>
    <m/>
    <s v="   "/>
    <m/>
    <x v="1"/>
    <m/>
    <x v="1"/>
    <s v="GESTIONADOS"/>
    <s v="PENDIENTE"/>
    <n v="2"/>
    <m/>
  </r>
  <r>
    <x v="24"/>
    <x v="0"/>
    <s v="SEGURIDAD, CONVIVENCIA Y  JUSTICIA"/>
    <s v="UNIDAD ADMINISTRATIVA ESPECIAL CUERPO OFICIAL BOMBEROS BOGOTA"/>
    <x v="4"/>
    <m/>
    <x v="1"/>
    <s v="MONICA YADIRA HERRERA CEBALLOS"/>
    <x v="0"/>
    <m/>
    <m/>
    <m/>
    <s v="WEB SERVICE"/>
    <x v="1"/>
    <x v="1"/>
    <s v="En trámite - Por asignación"/>
    <x v="1"/>
    <s v="RECLAMACION ADMINISTRATIVA DE CARACTER LABORAL"/>
    <d v="2019-02-08T00:00:00"/>
    <d v="2019-02-18T00:00:00"/>
    <d v="2019-02-25T10:21:25"/>
    <d v="2019-02-18T00:00:00"/>
    <s v="1-2019-2714"/>
    <d v="2019-02-08T00:00:00"/>
    <m/>
    <m/>
    <m/>
    <m/>
    <d v="2019-03-06T00:00:00"/>
    <m/>
    <m/>
    <m/>
    <m/>
    <m/>
    <m/>
    <m/>
    <m/>
    <m/>
    <x v="16"/>
    <m/>
    <m/>
    <m/>
    <m/>
    <m/>
    <m/>
    <m/>
    <x v="0"/>
    <x v="0"/>
    <s v="En nombre propio"/>
    <m/>
    <m/>
    <s v="   "/>
    <m/>
    <x v="1"/>
    <m/>
    <x v="1"/>
    <s v="PENDIENTES"/>
    <s v="PENDIENTE"/>
    <n v="3"/>
    <m/>
  </r>
  <r>
    <x v="25"/>
    <x v="1"/>
    <s v="SEGURIDAD, CONVIVENCIA Y  JUSTICIA"/>
    <s v="UNIDAD ADMINISTRATIVA ESPECIAL CUERPO OFICIAL BOMBEROS BOGOTA"/>
    <x v="1"/>
    <s v="GESTION DEL RIESGO"/>
    <x v="2"/>
    <s v="KAREN LILIANA GIL IGLESIA"/>
    <x v="0"/>
    <m/>
    <m/>
    <m/>
    <s v="PUNTO DE ATENCION - C4"/>
    <x v="3"/>
    <x v="3"/>
    <s v="En trámite - Por asignación"/>
    <x v="2"/>
    <s v="USUARIO SE QUEJA DEBIDO A QUE SOLICITO AYUDA POR FUGA DE OXIGENO DE UN CILINDRO, EL USUARIO SE COMUNICO CON_x000a_BOMBEROS Y LE MANIFESTARON QUE DE INMEDIATO ATENDERIAN LA EMERGENCIA Y PRESTARIAN ASESORIA TELEFONICA_x000a_MIENTRAS LLEGABAN AL SITIO. LA QUEJA RESIDE EN LA INASISTENCIA DE LA AGENCIA QUE NUNCA SE COMUNICO NI LLEGO AL_x000a_LUGAR DE LA EMERGENCIA. _x000a_"/>
    <d v="2019-02-11T00:00:00"/>
    <d v="2019-02-15T00:00:00"/>
    <d v="2019-02-18T14:52:56"/>
    <d v="2019-02-15T00:00:00"/>
    <m/>
    <m/>
    <m/>
    <m/>
    <m/>
    <m/>
    <d v="2019-03-05T00:00:00"/>
    <s v="1"/>
    <d v="2019-02-25T00:00:00"/>
    <d v="2019-02-25T18:05:27"/>
    <d v="2019-02-25T18:05:26"/>
    <s v="SEÑOR CIUDADANO DE ACUERDO A SU SOLICITUD, ADJUNTO ENVÍO RESPUESTA.  "/>
    <s v="SEÑOR CIUDADANO DE ACUERDO A SU SOLICITUD, ADJUNTO ENVÍO RESPUESTA.  "/>
    <s v="kantreras@yahoo.com"/>
    <m/>
    <s v="3004560679"/>
    <x v="17"/>
    <s v="79959320"/>
    <s v="Cédula de ciudadanía"/>
    <m/>
    <m/>
    <m/>
    <m/>
    <m/>
    <x v="0"/>
    <x v="0"/>
    <s v="En nombre propio"/>
    <m/>
    <m/>
    <s v="   "/>
    <m/>
    <x v="1"/>
    <m/>
    <x v="1"/>
    <s v="GESTIONADOS"/>
    <s v="GESTIONADO"/>
    <n v="6"/>
    <m/>
  </r>
  <r>
    <x v="25"/>
    <x v="0"/>
    <s v="SEGURIDAD, CONVIVENCIA Y  JUSTICIA"/>
    <s v="UNIDAD ADMINISTRATIVA ESPECIAL CUERPO OFICIAL BOMBEROS BOGOTA"/>
    <x v="0"/>
    <s v="GESTION DEL RIESGO"/>
    <x v="2"/>
    <s v="ANDREA JOHANNA MARTIN SILVA"/>
    <x v="0"/>
    <m/>
    <m/>
    <m/>
    <s v="PUNTO DE ATENCION - C4"/>
    <x v="3"/>
    <x v="3"/>
    <s v="En trámite por asignar - trasladar"/>
    <x v="3"/>
    <s v="USUARIO SE QUEJA DEBIDO A QUE SOLICITO AYUDA POR FUGA DE OXIGENO DE UN CILINDRO, EL USUARIO SE COMUNICO CON_x000a_BOMBEROS Y LE MANIFESTARON QUE DE INMEDIATO ATENDERIAN LA EMERGENCIA Y PRESTARIAN ASESORIA TELEFONICA_x000a_MIENTRAS LLEGABAN AL SITIO. LA QUEJA RESIDE EN LA INASISTENCIA DE LA AGENCIA QUE NUNCA SE COMUNICO NI LLEGO AL_x000a_LUGAR DE LA EMERGENCIA. _x000a_"/>
    <d v="2019-02-11T00:00:00"/>
    <d v="2019-02-15T00:00:00"/>
    <d v="2019-02-14T21:28:36"/>
    <d v="2019-02-15T00:00:00"/>
    <m/>
    <m/>
    <m/>
    <m/>
    <m/>
    <m/>
    <d v="2019-02-15T00:00:00"/>
    <m/>
    <m/>
    <d v="2019-02-18T14:53:10"/>
    <d v="2019-02-25T18:05:26"/>
    <m/>
    <s v="Por favor dar respuesta de acuerdo al requerimiento "/>
    <s v="kantreras@yahoo.com"/>
    <m/>
    <s v="3004560679"/>
    <x v="17"/>
    <s v="79959320"/>
    <s v="Cédula de ciudadanía"/>
    <m/>
    <m/>
    <m/>
    <m/>
    <m/>
    <x v="0"/>
    <x v="0"/>
    <s v="En nombre propio"/>
    <m/>
    <m/>
    <s v="   "/>
    <m/>
    <x v="1"/>
    <m/>
    <x v="1"/>
    <s v="GESTIONADOS"/>
    <s v="GESTIONADO"/>
    <n v="3"/>
    <n v="3"/>
  </r>
  <r>
    <x v="26"/>
    <x v="1"/>
    <s v="SEGURIDAD, CONVIVENCIA Y  JUSTICIA"/>
    <s v="UNIDAD ADMINISTRATIVA ESPECIAL CUERPO OFICIAL BOMBEROS BOGOTA"/>
    <x v="0"/>
    <s v="GESTION DEL RIESGO"/>
    <x v="4"/>
    <s v="ANDREA JOHANNA MARTIN SILVA"/>
    <x v="0"/>
    <m/>
    <m/>
    <m/>
    <s v="PUNTO DE ATENCION Y RADICACION - PALACIO LIEVANO"/>
    <x v="1"/>
    <x v="0"/>
    <s v="En trámite - Por traslado"/>
    <x v="3"/>
    <s v="SOLICITUD DE PAGOS EN FORMA RETROACTIVA POR PARTE DE BOMBEROS"/>
    <d v="2019-02-12T00:00:00"/>
    <d v="2019-02-13T00:00:00"/>
    <d v="2019-02-12T09:37:17"/>
    <d v="2019-02-13T00:00:00"/>
    <s v="1-2019-2774"/>
    <d v="2019-02-08T00:00:00"/>
    <m/>
    <m/>
    <m/>
    <m/>
    <d v="2019-02-13T00:00:00"/>
    <m/>
    <m/>
    <d v="2019-02-13T16:40:23"/>
    <m/>
    <m/>
    <s v="Proceso a cargo de la subdirección de gestión humana "/>
    <s v="NOTIFICACIONESADMINISTRATIVAS@REYESYLEYES.COM"/>
    <m/>
    <m/>
    <x v="18"/>
    <m/>
    <m/>
    <m/>
    <m/>
    <m/>
    <m/>
    <m/>
    <x v="0"/>
    <x v="0"/>
    <s v="En nombre propio"/>
    <m/>
    <m/>
    <s v="   "/>
    <m/>
    <x v="1"/>
    <m/>
    <x v="1"/>
    <s v="GESTIONADOS"/>
    <s v="PENDIENTE"/>
    <n v="0"/>
    <m/>
  </r>
  <r>
    <x v="26"/>
    <x v="1"/>
    <s v="SEGURIDAD, CONVIVENCIA Y  JUSTICIA"/>
    <s v="UNIDAD ADMINISTRATIVA ESPECIAL CUERPO OFICIAL BOMBEROS BOGOTA"/>
    <x v="5"/>
    <s v="GESTION DEL RIESGO"/>
    <x v="4"/>
    <s v="DIANA PATRICIA CABRERA MONTEALEGRE"/>
    <x v="0"/>
    <m/>
    <m/>
    <m/>
    <s v="PUNTO DE ATENCION Y RADICACION - PALACIO LIEVANO"/>
    <x v="1"/>
    <x v="0"/>
    <s v="En trámite - Por asignación"/>
    <x v="3"/>
    <s v="SOLICITUD DE PAGOS EN FORMA RETROACTIVA POR PARTE DE BOMBEROS"/>
    <d v="2019-02-12T00:00:00"/>
    <d v="2019-02-13T00:00:00"/>
    <d v="2019-02-13T16:40:21"/>
    <d v="2019-02-13T00:00:00"/>
    <s v="1-2019-2774"/>
    <d v="2019-02-08T00:00:00"/>
    <m/>
    <m/>
    <m/>
    <m/>
    <d v="2019-03-01T00:00:00"/>
    <m/>
    <m/>
    <d v="2019-02-19T19:07:39"/>
    <m/>
    <m/>
    <s v="Cordial saludo, este documento fue recibido en la Subdirección de Gestión Humana el 05 de julio de 2018 con el radicado 2018ER5343 y se dió traslado por competencia a la Oficina Asesora Jurídica de la Entidad con memorando interno 2018IE9888 del 09 de julio de 2018."/>
    <s v="NOTIFICACIONESADMINISTRATIVAS@REYESYLEYES.COM"/>
    <m/>
    <m/>
    <x v="18"/>
    <m/>
    <m/>
    <m/>
    <m/>
    <m/>
    <m/>
    <m/>
    <x v="0"/>
    <x v="0"/>
    <s v="En nombre propio"/>
    <m/>
    <m/>
    <s v="   "/>
    <m/>
    <x v="1"/>
    <m/>
    <x v="1"/>
    <s v="GESTIONADOS"/>
    <s v="PENDIENTE"/>
    <n v="5"/>
    <m/>
  </r>
  <r>
    <x v="26"/>
    <x v="0"/>
    <s v="SEGURIDAD, CONVIVENCIA Y  JUSTICIA"/>
    <s v="UNIDAD ADMINISTRATIVA ESPECIAL CUERPO OFICIAL BOMBEROS BOGOTA"/>
    <x v="4"/>
    <m/>
    <x v="1"/>
    <s v="MONICA YADIRA HERRERA CEBALLOS"/>
    <x v="0"/>
    <m/>
    <m/>
    <m/>
    <s v="PUNTO DE ATENCION Y RADICACION - PALACIO LIEVANO"/>
    <x v="1"/>
    <x v="0"/>
    <s v="En trámite - Por asignación"/>
    <x v="1"/>
    <s v="SOLICITUD DE PAGOS EN FORMA RETROACTIVA POR PARTE DE BOMBEROS"/>
    <d v="2019-02-12T00:00:00"/>
    <d v="2019-02-13T00:00:00"/>
    <d v="2019-02-19T19:07:38"/>
    <d v="2019-02-13T00:00:00"/>
    <s v="1-2019-2774"/>
    <d v="2019-02-08T00:00:00"/>
    <m/>
    <m/>
    <m/>
    <m/>
    <d v="2019-03-01T00:00:00"/>
    <m/>
    <m/>
    <m/>
    <m/>
    <m/>
    <m/>
    <s v="NOTIFICACIONESADMINISTRATIVAS@REYESYLEYES.COM"/>
    <m/>
    <m/>
    <x v="18"/>
    <m/>
    <m/>
    <m/>
    <m/>
    <m/>
    <m/>
    <m/>
    <x v="0"/>
    <x v="0"/>
    <s v="En nombre propio"/>
    <m/>
    <m/>
    <s v="   "/>
    <m/>
    <x v="1"/>
    <m/>
    <x v="1"/>
    <s v="PENDIENTES"/>
    <s v="PENDIENTE"/>
    <n v="9"/>
    <m/>
  </r>
  <r>
    <x v="27"/>
    <x v="1"/>
    <s v="SEGURIDAD, CONVIVENCIA Y  JUSTICIA"/>
    <s v="UNIDAD ADMINISTRATIVA ESPECIAL CUERPO OFICIAL BOMBEROS BOGOTA"/>
    <x v="0"/>
    <s v="GESTION DEL RIESGO"/>
    <x v="5"/>
    <s v="ANDREA JOHANNA MARTIN SILVA"/>
    <x v="0"/>
    <m/>
    <m/>
    <m/>
    <s v="PUNTO DE ATENCION Y RADICACION - PALACIO LIEVANO"/>
    <x v="1"/>
    <x v="1"/>
    <s v="En trámite - Por traslado"/>
    <x v="3"/>
    <s v="MANEJO DE POLVORA "/>
    <d v="2019-02-13T00:00:00"/>
    <d v="2019-02-14T00:00:00"/>
    <d v="2019-02-13T09:32:57"/>
    <d v="2019-02-14T00:00:00"/>
    <s v="1-2019-2921"/>
    <d v="2019-02-11T00:00:00"/>
    <m/>
    <m/>
    <m/>
    <m/>
    <d v="2019-02-14T00:00:00"/>
    <m/>
    <m/>
    <d v="2019-02-13T16:52:52"/>
    <m/>
    <m/>
    <s v="Para respuesta, teniendo en cuenta el contenido de la petición."/>
    <m/>
    <s v="4504040"/>
    <s v="3195807720"/>
    <x v="19"/>
    <s v="14216415"/>
    <s v="Cédula de ciudadanía"/>
    <s v=" CALLE 42 G No. 74 A 55 SUR INTERIOR 11 APARTAMENTO 132 EL LAGO TIMIZA "/>
    <m/>
    <m/>
    <m/>
    <m/>
    <x v="0"/>
    <x v="0"/>
    <s v="En nombre propio"/>
    <m/>
    <m/>
    <s v="   "/>
    <m/>
    <x v="1"/>
    <m/>
    <x v="1"/>
    <s v="GESTIONADOS"/>
    <s v="PENDIENTE"/>
    <n v="0"/>
    <m/>
  </r>
  <r>
    <x v="27"/>
    <x v="1"/>
    <s v="SEGURIDAD, CONVIVENCIA Y  JUSTICIA"/>
    <s v="UNIDAD ADMINISTRATIVA ESPECIAL CUERPO OFICIAL BOMBEROS BOGOTA"/>
    <x v="6"/>
    <s v="GESTION DEL RIESGO"/>
    <x v="5"/>
    <s v="Nubia Ester Lanza joya Ext 20001 "/>
    <x v="0"/>
    <m/>
    <m/>
    <m/>
    <s v="PUNTO DE ATENCION Y RADICACION - PALACIO LIEVANO"/>
    <x v="1"/>
    <x v="1"/>
    <s v="En trámite - Por asignación"/>
    <x v="3"/>
    <s v="MANEJO DE POLVORA "/>
    <d v="2019-02-13T00:00:00"/>
    <d v="2019-02-14T00:00:00"/>
    <d v="2019-02-13T16:52:49"/>
    <d v="2019-02-14T00:00:00"/>
    <s v="1-2019-2921"/>
    <d v="2019-02-11T00:00:00"/>
    <m/>
    <m/>
    <m/>
    <m/>
    <d v="2019-03-04T00:00:00"/>
    <m/>
    <m/>
    <d v="2019-02-22T09:21:49"/>
    <m/>
    <m/>
    <m/>
    <m/>
    <s v="4504040"/>
    <s v="3195807720"/>
    <x v="19"/>
    <s v="14216415"/>
    <s v="Cédula de ciudadanía"/>
    <s v=" CALLE 42 G No. 74 A 55 SUR INTERIOR 11 APARTAMENTO 132 EL LAGO TIMIZA "/>
    <m/>
    <m/>
    <m/>
    <m/>
    <x v="0"/>
    <x v="0"/>
    <s v="En nombre propio"/>
    <m/>
    <m/>
    <s v="   "/>
    <m/>
    <x v="1"/>
    <m/>
    <x v="1"/>
    <s v="GESTIONADOS"/>
    <s v="PENDIENTE"/>
    <n v="8"/>
    <m/>
  </r>
  <r>
    <x v="27"/>
    <x v="0"/>
    <s v="SEGURIDAD, CONVIVENCIA Y  JUSTICIA"/>
    <s v="UNIDAD ADMINISTRATIVA ESPECIAL CUERPO OFICIAL BOMBEROS BOGOTA"/>
    <x v="4"/>
    <m/>
    <x v="1"/>
    <s v="MONICA YADIRA HERRERA CEBALLOS"/>
    <x v="0"/>
    <m/>
    <m/>
    <m/>
    <s v="PUNTO DE ATENCION Y RADICACION - PALACIO LIEVANO"/>
    <x v="1"/>
    <x v="1"/>
    <s v="En trámite - Por asignación"/>
    <x v="1"/>
    <s v="MANEJO DE POLVORA "/>
    <d v="2019-02-13T00:00:00"/>
    <d v="2019-02-14T00:00:00"/>
    <d v="2019-02-22T09:21:47"/>
    <d v="2019-02-14T00:00:00"/>
    <s v="1-2019-2921"/>
    <d v="2019-02-11T00:00:00"/>
    <m/>
    <m/>
    <m/>
    <m/>
    <d v="2019-03-04T00:00:00"/>
    <m/>
    <m/>
    <m/>
    <m/>
    <m/>
    <m/>
    <m/>
    <s v="4504040"/>
    <s v="3195807720"/>
    <x v="19"/>
    <s v="14216415"/>
    <s v="Cédula de ciudadanía"/>
    <s v=" CALLE 42 G No. 74 A 55 SUR INTERIOR 11 APARTAMENTO 132 EL LAGO TIMIZA "/>
    <m/>
    <m/>
    <m/>
    <m/>
    <x v="0"/>
    <x v="0"/>
    <s v="En nombre propio"/>
    <m/>
    <m/>
    <s v="   "/>
    <m/>
    <x v="1"/>
    <m/>
    <x v="1"/>
    <s v="PENDIENTES"/>
    <s v="PENDIENTE"/>
    <n v="6"/>
    <m/>
  </r>
  <r>
    <x v="28"/>
    <x v="1"/>
    <s v="SEGURIDAD, CONVIVENCIA Y  JUSTICIA"/>
    <s v="UNIDAD ADMINISTRATIVA ESPECIAL CUERPO OFICIAL BOMBEROS BOGOTA"/>
    <x v="4"/>
    <s v="GESTION DEL RIESGO"/>
    <x v="6"/>
    <s v="MONICA YADIRA HERRERA CEBALLOS"/>
    <x v="0"/>
    <m/>
    <m/>
    <m/>
    <s v="WEB SERVICE"/>
    <x v="1"/>
    <x v="0"/>
    <s v="En trámite - Por asignación"/>
    <x v="3"/>
    <s v="SOLICITUD DE POLITICAS AMBIENTALES SOBRE CONTRATACION ESTATAL"/>
    <d v="2019-02-13T00:00:00"/>
    <d v="2019-02-19T00:00:00"/>
    <d v="2019-02-20T08:38:27"/>
    <d v="2019-02-19T00:00:00"/>
    <s v="1-2019-3218"/>
    <d v="2019-02-13T00:00:00"/>
    <m/>
    <m/>
    <m/>
    <m/>
    <d v="2019-03-07T00:00:00"/>
    <m/>
    <m/>
    <d v="2019-02-26T10:32:32"/>
    <m/>
    <m/>
    <s v="por ser de su competencia por favor dar respuesta la ciudadano."/>
    <s v="garciaabogado@gmail.com"/>
    <m/>
    <s v="3185779486"/>
    <x v="20"/>
    <m/>
    <m/>
    <s v="CL 1B 39 18 "/>
    <m/>
    <m/>
    <m/>
    <m/>
    <x v="0"/>
    <x v="0"/>
    <s v="En nombre propio"/>
    <m/>
    <m/>
    <s v="   "/>
    <m/>
    <x v="1"/>
    <m/>
    <x v="1"/>
    <s v="GESTIONADOS"/>
    <s v="PENDIENTE"/>
    <n v="5"/>
    <m/>
  </r>
  <r>
    <x v="28"/>
    <x v="1"/>
    <s v="SEGURIDAD, CONVIVENCIA Y  JUSTICIA"/>
    <s v="UNIDAD ADMINISTRATIVA ESPECIAL CUERPO OFICIAL BOMBEROS BOGOTA"/>
    <x v="0"/>
    <s v="GESTION DEL RIESGO"/>
    <x v="6"/>
    <s v="ANDREA JOHANNA MARTIN SILVA"/>
    <x v="0"/>
    <m/>
    <m/>
    <m/>
    <s v="WEB SERVICE"/>
    <x v="1"/>
    <x v="0"/>
    <s v="En trámite por asignar - trasladar"/>
    <x v="3"/>
    <s v="SOLICITUD DE POLITICAS AMBIENTALES SOBRE CONTRATACION ESTATAL"/>
    <d v="2019-02-13T00:00:00"/>
    <d v="2019-02-19T00:00:00"/>
    <d v="2019-02-18T11:19:36"/>
    <d v="2019-02-19T00:00:00"/>
    <s v="1-2019-3218"/>
    <d v="2019-02-13T00:00:00"/>
    <m/>
    <m/>
    <m/>
    <m/>
    <d v="2019-02-19T00:00:00"/>
    <m/>
    <m/>
    <d v="2019-02-20T08:38:29"/>
    <m/>
    <m/>
    <s v="Para dar respuesta de acuerdo a lo solicitado"/>
    <s v="garciaabogado@gmail.com"/>
    <m/>
    <s v="3185779486"/>
    <x v="20"/>
    <m/>
    <m/>
    <s v="CL 1B 39 18 "/>
    <m/>
    <m/>
    <m/>
    <m/>
    <x v="0"/>
    <x v="0"/>
    <s v="En nombre propio"/>
    <m/>
    <m/>
    <s v="   "/>
    <m/>
    <x v="1"/>
    <m/>
    <x v="1"/>
    <s v="GESTIONADOS"/>
    <s v="PENDIENTE"/>
    <n v="1"/>
    <n v="1"/>
  </r>
  <r>
    <x v="28"/>
    <x v="0"/>
    <s v="SEGURIDAD, CONVIVENCIA Y  JUSTICIA"/>
    <s v="UNIDAD ADMINISTRATIVA ESPECIAL CUERPO OFICIAL BOMBEROS BOGOTA"/>
    <x v="3"/>
    <m/>
    <x v="1"/>
    <s v="Yuliana Andrea Martinez Bernal"/>
    <x v="0"/>
    <m/>
    <m/>
    <m/>
    <s v="WEB SERVICE"/>
    <x v="1"/>
    <x v="0"/>
    <s v="En trámite - Por asignación"/>
    <x v="1"/>
    <s v="SOLICITUD DE POLITICAS AMBIENTALES SOBRE CONTRATACION ESTATAL"/>
    <d v="2019-02-13T00:00:00"/>
    <d v="2019-02-19T00:00:00"/>
    <d v="2019-02-26T10:32:31"/>
    <d v="2019-02-19T00:00:00"/>
    <s v="1-2019-3218"/>
    <d v="2019-02-13T00:00:00"/>
    <m/>
    <m/>
    <m/>
    <m/>
    <d v="2019-03-07T00:00:00"/>
    <m/>
    <m/>
    <m/>
    <m/>
    <m/>
    <m/>
    <s v="garciaabogado@gmail.com"/>
    <m/>
    <s v="3185779486"/>
    <x v="20"/>
    <m/>
    <m/>
    <s v="CL 1B 39 18 "/>
    <m/>
    <m/>
    <m/>
    <m/>
    <x v="0"/>
    <x v="0"/>
    <s v="En nombre propio"/>
    <m/>
    <m/>
    <s v="   "/>
    <m/>
    <x v="1"/>
    <m/>
    <x v="1"/>
    <s v="PENDIENTES"/>
    <s v="PENDIENTE"/>
    <n v="2"/>
    <m/>
  </r>
  <r>
    <x v="29"/>
    <x v="1"/>
    <s v="SEGURIDAD, CONVIVENCIA Y  JUSTICIA"/>
    <s v="UNIDAD ADMINISTRATIVA ESPECIAL CUERPO OFICIAL BOMBEROS BOGOTA"/>
    <x v="0"/>
    <s v="GESTION DEL RIESGO"/>
    <x v="8"/>
    <s v="ANDREA JOHANNA MARTIN SILVA"/>
    <x v="0"/>
    <m/>
    <m/>
    <m/>
    <s v="SUPERCADE CAD"/>
    <x v="0"/>
    <x v="5"/>
    <s v="En trámite - Por traslado"/>
    <x v="3"/>
    <s v="QUE BRINDEN INFORMACION CLARA Y PRECISA SOBRE LOS TRAMITES QUE SE VIENEN A HACER._x000a_VENGO EL DIA DE HOY A RECLAMAR UN CONCEPTO TECNICO DE BOMBEROS ME DIRIJO AL MODULO A LO CUAL ME DAN UN TURNO Y ACLARO QUE ME DIRIJO A BOMBEROS A LO CUAL ME DAN UN TURNO LUEGO DE ESPERAR MAS DE 40 MINUTOS PASO Y LA FUNCIONARIA DE MANERA DESPOTA ME DICE QUE DEBO TRAER._x000a_CAMARA DE COMERCIO PARA ESTE TRAMITE A LO CUAL LE DIGO QUE BUENO QUE YA LE TRAIA ME TOCO DIRIJIRME AL OTRO LADO DE LA NQS DONDE SE ENCUENTRA LOS INTERNET IMPRIMIR QUE ME DEVUELVA AL SUPERCADE NUEVAMENTE DIGO QUE VOPY A BOMBEROS A PEDIR CONCEPTO TECNICO Y ME VUELVEN A DAR TURNO LUEGO DE OTROS 40 MINUTOS ME VUELVE ATENDER ESTA SEÑIRA Y ME DICE DE MANERA GROSERA QUE ESE TRAMITE NO SE HACE A LO CUAL RESPONDI QUE ERA UNA IMBECIL POR QUE HA VISTO EL PAPEL TRES VECES Y NO ME DIJO DESDE EL PRINCIPIO QUE NO SE HACIA EL TRAMITE HAY."/>
    <d v="2019-02-16T00:00:00"/>
    <d v="2019-02-19T00:00:00"/>
    <d v="2019-02-18T09:19:45"/>
    <d v="2019-02-19T00:00:00"/>
    <m/>
    <m/>
    <m/>
    <m/>
    <m/>
    <m/>
    <d v="2019-02-19T00:00:00"/>
    <m/>
    <m/>
    <d v="2019-02-20T08:34:06"/>
    <m/>
    <m/>
    <s v="Dar respuesta "/>
    <s v="marcofbm86@gmail.com"/>
    <m/>
    <m/>
    <x v="21"/>
    <s v="1057690114"/>
    <s v="Cédula de ciudadanía"/>
    <s v="CL 16 100 73  IN 1"/>
    <m/>
    <m/>
    <m/>
    <m/>
    <x v="0"/>
    <x v="0"/>
    <s v="En nombre propio"/>
    <m/>
    <m/>
    <s v="   "/>
    <m/>
    <x v="1"/>
    <m/>
    <x v="1"/>
    <s v="GESTIONADOS"/>
    <s v="PENDIENTE"/>
    <n v="1"/>
    <n v="1"/>
  </r>
  <r>
    <x v="29"/>
    <x v="0"/>
    <s v="SEGURIDAD, CONVIVENCIA Y  JUSTICIA"/>
    <s v="UNIDAD ADMINISTRATIVA ESPECIAL CUERPO OFICIAL BOMBEROS BOGOTA"/>
    <x v="0"/>
    <m/>
    <x v="1"/>
    <s v="ANDREA JOHANNA MARTIN SILVA"/>
    <x v="0"/>
    <m/>
    <m/>
    <m/>
    <s v="SUPERCADE CAD"/>
    <x v="0"/>
    <x v="5"/>
    <s v="En trámite - Por asignación"/>
    <x v="1"/>
    <s v="QUE BRINDEN INFORMACION CLARA Y PRECISA SOBRE LOS TRAMITES QUE SE VIENEN A HACER._x000a_VENGO EL DIA DE HOY A RECLAMAR UN CONCEPTO TECNICO DE BOMBEROS ME DIRIJO AL MODULO A LO CUAL ME DAN UN TURNO Y ACLARO QUE ME DIRIJO A BOMBEROS A LO CUAL ME DAN UN TURNO LUEGO DE ESPERAR MAS DE 40 MINUTOS PASO Y LA FUNCIONARIA DE MANERA DESPOTA ME DICE QUE DEBO TRAER._x000a_CAMARA DE COMERCIO PARA ESTE TRAMITE A LO CUAL LE DIGO QUE BUENO QUE YA LE TRAIA ME TOCO DIRIJIRME AL OTRO LADO DE LA NQS DONDE SE ENCUENTRA LOS INTERNET IMPRIMIR QUE ME DEVUELVA AL SUPERCADE NUEVAMENTE DIGO QUE VOPY A BOMBEROS A PEDIR CONCEPTO TECNICO Y ME VUELVEN A DAR TURNO LUEGO DE OTROS 40 MINUTOS ME VUELVE ATENDER ESTA SEÑIRA Y ME DICE DE MANERA GROSERA QUE ESE TRAMITE NO SE HACE A LO CUAL RESPONDI QUE ERA UNA IMBECIL POR QUE HA VISTO EL PAPEL TRES VECES Y NO ME DIJO DESDE EL PRINCIPIO QUE NO SE HACIA EL TRAMITE HAY."/>
    <d v="2019-02-16T00:00:00"/>
    <d v="2019-02-19T00:00:00"/>
    <d v="2019-02-20T08:34:05"/>
    <d v="2019-02-19T00:00:00"/>
    <m/>
    <m/>
    <m/>
    <m/>
    <m/>
    <m/>
    <d v="2019-03-07T00:00:00"/>
    <m/>
    <m/>
    <m/>
    <m/>
    <m/>
    <m/>
    <s v="marcofbm86@gmail.com"/>
    <m/>
    <m/>
    <x v="21"/>
    <s v="1057690114"/>
    <s v="Cédula de ciudadanía"/>
    <s v="CL 16 100 73  IN 1"/>
    <m/>
    <m/>
    <m/>
    <m/>
    <x v="0"/>
    <x v="0"/>
    <s v="En nombre propio"/>
    <m/>
    <m/>
    <s v="   "/>
    <m/>
    <x v="1"/>
    <m/>
    <x v="1"/>
    <s v="PENDIENTES"/>
    <s v="PENDIENTE"/>
    <n v="8"/>
    <m/>
  </r>
  <r>
    <x v="30"/>
    <x v="1"/>
    <s v="SEGURIDAD, CONVIVENCIA Y  JUSTICIA"/>
    <s v="UNIDAD ADMINISTRATIVA ESPECIAL CUERPO OFICIAL BOMBEROS BOGOTA"/>
    <x v="0"/>
    <s v="GESTION DEL RIESGO"/>
    <x v="8"/>
    <s v="ANDREA JOHANNA MARTIN SILVA"/>
    <x v="2"/>
    <s v="112 - GRANJAS DE TECHO"/>
    <s v="MONTEVIDEO"/>
    <s v="3"/>
    <m/>
    <x v="0"/>
    <x v="5"/>
    <s v="En trámite - Por traslado"/>
    <x v="3"/>
    <s v="Pésima la atención al usuario para solicitar concepto técnico en en Bomberos, el personal no se encuentra capacitado para expedir los recibos, están de visita todo el tiempo, atendiendo el celular personal o hablando con los compañeros._x000a__x000a_Cabe mencionar que el trámite es engorroso, es necesario ir en 2 ocasiones hasta la sede principal pues la atención en los Supercades es inexistente para tal trámite._x000a__x000a_Cada ida hasta la sede principal toma un tiempo largo, adicional la fila para la atención es demasiado larga, la atención lenta y totalmente incómoda. El sistema de turnos no funciona, los funcionarios encargados de la atención no cumplen con su turno de trabajo o llegan tarde y llegan hablando del trancón, parece que no hay un jefe o coordinador._x000a__x000a_Es hora de modernizar este tipo de expedición de recibos de pago, via internet que se pueda pagar a través de la web, los conceptos técnicos puedan ser consultados en la red, es un valor alto el que pagamos los empresarios para que nos brinden un pésimo servicio. "/>
    <d v="2019-02-18T00:00:00"/>
    <d v="2019-02-19T00:00:00"/>
    <d v="2019-02-18T10:02:10"/>
    <d v="2019-02-19T00:00:00"/>
    <m/>
    <m/>
    <m/>
    <m/>
    <m/>
    <m/>
    <d v="2019-02-19T00:00:00"/>
    <m/>
    <m/>
    <d v="2019-02-20T08:35:32"/>
    <m/>
    <m/>
    <s v="Dar respuesta "/>
    <s v="eacapi@gmail.com"/>
    <m/>
    <s v="3196522114"/>
    <x v="22"/>
    <s v="1019029292"/>
    <s v="Cédula de ciudadanía"/>
    <s v="KR 94A 147 89 "/>
    <m/>
    <s v="11 - SUBA"/>
    <s v="27 - SUBA"/>
    <s v="SUBA URBANO"/>
    <x v="4"/>
    <x v="0"/>
    <s v="En nombre propio"/>
    <m/>
    <m/>
    <s v="   "/>
    <m/>
    <x v="1"/>
    <m/>
    <x v="1"/>
    <s v="GESTIONADOS"/>
    <s v="PENDIENTE"/>
    <n v="1"/>
    <n v="1"/>
  </r>
  <r>
    <x v="30"/>
    <x v="0"/>
    <s v="SEGURIDAD, CONVIVENCIA Y  JUSTICIA"/>
    <s v="UNIDAD ADMINISTRATIVA ESPECIAL CUERPO OFICIAL BOMBEROS BOGOTA"/>
    <x v="0"/>
    <m/>
    <x v="1"/>
    <s v="ANDREA JOHANNA MARTIN SILVA"/>
    <x v="2"/>
    <s v="112 - GRANJAS DE TECHO"/>
    <s v="MONTEVIDEO"/>
    <s v="3"/>
    <m/>
    <x v="0"/>
    <x v="5"/>
    <s v="En trámite - Por asignación"/>
    <x v="1"/>
    <s v="Pésima la atención al usuario para solicitar concepto técnico en en Bomberos, el personal no se encuentra capacitado para expedir los recibos, están de visita todo el tiempo, atendiendo el celular personal o hablando con los compañeros._x000a__x000a_Cabe mencionar que el trámite es engorroso, es necesario ir en 2 ocasiones hasta la sede principal pues la atención en los Supercades es inexistente para tal trámite._x000a__x000a_Cada ida hasta la sede principal toma un tiempo largo, adicional la fila para la atención es demasiado larga, la atención lenta y totalmente incómoda. El sistema de turnos no funciona, los funcionarios encargados de la atención no cumplen con su turno de trabajo o llegan tarde y llegan hablando del trancón, parece que no hay un jefe o coordinador._x000a__x000a_Es hora de modernizar este tipo de expedición de recibos de pago, via internet que se pueda pagar a través de la web, los conceptos técnicos puedan ser consultados en la red, es un valor alto el que pagamos los empresarios para que nos brinden un pésimo servicio. "/>
    <d v="2019-02-18T00:00:00"/>
    <d v="2019-02-19T00:00:00"/>
    <d v="2019-02-20T08:35:30"/>
    <d v="2019-02-19T00:00:00"/>
    <m/>
    <m/>
    <m/>
    <m/>
    <m/>
    <m/>
    <d v="2019-03-07T00:00:00"/>
    <m/>
    <m/>
    <m/>
    <m/>
    <m/>
    <m/>
    <s v="eacapi@gmail.com"/>
    <m/>
    <s v="3196522114"/>
    <x v="22"/>
    <s v="1019029292"/>
    <s v="Cédula de ciudadanía"/>
    <s v="KR 94A 147 89 "/>
    <m/>
    <s v="11 - SUBA"/>
    <s v="27 - SUBA"/>
    <s v="SUBA URBANO"/>
    <x v="4"/>
    <x v="0"/>
    <s v="En nombre propio"/>
    <m/>
    <m/>
    <s v="   "/>
    <m/>
    <x v="1"/>
    <m/>
    <x v="1"/>
    <s v="PENDIENTES"/>
    <s v="PENDIENTE"/>
    <n v="8"/>
    <m/>
  </r>
  <r>
    <x v="31"/>
    <x v="0"/>
    <s v="SEGURIDAD, CONVIVENCIA Y  JUSTICIA"/>
    <s v="UNIDAD ADMINISTRATIVA ESPECIAL CUERPO OFICIAL BOMBEROS BOGOTA"/>
    <x v="0"/>
    <s v="GESTION DEL RIESGO"/>
    <x v="0"/>
    <s v="ANDREA JOHANNA MARTIN SILVA"/>
    <x v="5"/>
    <s v="49 - APOGEO"/>
    <s v="VILLA DEL RIO"/>
    <s v="3"/>
    <m/>
    <x v="0"/>
    <x v="5"/>
    <s v="Registro - con preclasificación"/>
    <x v="0"/>
    <s v="LOS ARRENDATARIOS DEL PRIMER PISO ARRENDADO PARA VIVIENDA LO TOMO UNA PAREJA DE ADULTOS INSTALANDO SIN AUTORIZACIÓN HORNO DE PANADERÍA A GAS, Y ESTUFA INDUSTRIAL A GAS PARA RESTAURANTE, USÁNDOLO PARA PANADERÍA, RESTAURANTE Y VIVIENDA"/>
    <d v="2019-02-18T00:00:00"/>
    <d v="2019-02-19T00:00:00"/>
    <d v="2019-02-18T12:10:03"/>
    <d v="2019-02-19T00:00:00"/>
    <m/>
    <m/>
    <m/>
    <m/>
    <m/>
    <m/>
    <d v="2019-02-19T00:00:00"/>
    <m/>
    <m/>
    <d v="2019-02-18T16:03:18"/>
    <m/>
    <m/>
    <s v="Se traslada para gobierno, para la verificación de la queja por ser un tema de vigilancia y control "/>
    <s v="rosaurrego17@gmail.com"/>
    <s v="7528701"/>
    <s v="3102468733"/>
    <x v="23"/>
    <s v="41459119"/>
    <s v="Cédula de ciudadanía"/>
    <m/>
    <m/>
    <s v="07 - BOSA"/>
    <s v="49 - APOGEO"/>
    <s v="VILLA DEL RIO"/>
    <x v="0"/>
    <x v="0"/>
    <s v="En nombre propio"/>
    <m/>
    <m/>
    <s v="   "/>
    <m/>
    <x v="4"/>
    <s v="UNIDAD ADMINISTRATIVA ESPECIAL CUERPO OFICIAL BOMBEROS BOGOTA"/>
    <x v="1"/>
    <s v="GESTIONADOS"/>
    <s v="PENDIENTE"/>
    <n v="0"/>
    <m/>
  </r>
  <r>
    <x v="32"/>
    <x v="1"/>
    <s v="SEGURIDAD, CONVIVENCIA Y  JUSTICIA"/>
    <s v="UNIDAD ADMINISTRATIVA ESPECIAL CUERPO OFICIAL BOMBEROS BOGOTA"/>
    <x v="0"/>
    <s v="GESTION DEL RIESGO"/>
    <x v="0"/>
    <s v="ANDREA JOHANNA MARTIN SILVA"/>
    <x v="0"/>
    <m/>
    <m/>
    <s v="2"/>
    <m/>
    <x v="0"/>
    <x v="0"/>
    <s v="Registro - con preclasificación"/>
    <x v="0"/>
    <s v="EN LA CARRERA 101 CON CALLE 131 B, SE ENCUENTRA UBICADO EL JARDÍN INFANTIL MADRE ADMIRABLE EL CUAL TIENE APROXIMADAMENTE 100 NIÑOS ENTRE LAS EDADES DE 2 A 5 AÑOS, AL FRENTE DE ESTE JARDÍN SE ENCUENTRA DOS ESPECIE ARBÓREAS DE APROXIMADAMENTE UNOS 20 A 30 METROS DE ALTURA QUE GENERA UN RIESGO POTENCIAL PARA LOS ALUMNOS DE ESTA INSTITUCIÓN Y AMENAZA CON VENIRSE SOBRE LOS SALONES DE CLASE, ADICIONAL A ESTO LAS RAÍCES DE ESTAS ESPECIES ARBOREAS ESTAN DEBILITANDO LA ESTRUCTURA DE LA ENTRADA PRINCIPAL DE LA INSTITUCIÓN , SOLICITAMOS QUE POR FAVOR INTERVENGAN ESTOS ARBOLES PARA EVITAR UNA TRAGEDIA QUE AFECTE A LOS NIÑOS, AHORA NO SOLO SON ELLOS LOS QUE PUEDEN SER AFECTADOS TAMBIÉN LOS TRANSEÚNTES, LAS UNIDADES RESIDENCIALES ALEDAÑAS E INCLUSO LAS REDES DE SERVICIOS PÚBLICOS. ESPERAMOS QUE ESTE LLAMADO DE AUXILIO SEA ATENDIDO LO MÁS PRONTO POSIBLE Y ASÍ EVITAR UN DESASTRE"/>
    <d v="2019-02-19T00:00:00"/>
    <d v="2019-02-21T00:00:00"/>
    <d v="2019-02-19T12:10:02"/>
    <d v="2019-02-20T00:00:00"/>
    <m/>
    <m/>
    <m/>
    <m/>
    <m/>
    <m/>
    <d v="2019-02-20T00:00:00"/>
    <m/>
    <m/>
    <d v="2019-02-20T08:43:14"/>
    <m/>
    <m/>
    <s v="Este proceso lo realiza secretaria de ambiente y Jardín botánico."/>
    <s v="germanalonsoingambiental@gmail.com"/>
    <m/>
    <s v="3134531835"/>
    <x v="24"/>
    <s v="1019004304"/>
    <s v="Cédula de ciudadanía"/>
    <m/>
    <m/>
    <m/>
    <m/>
    <m/>
    <x v="0"/>
    <x v="0"/>
    <s v="En nombre propio"/>
    <m/>
    <m/>
    <s v="   "/>
    <m/>
    <x v="5"/>
    <s v="UNIDAD ADMINISTRATIVA ESPECIAL CUERPO OFICIAL BOMBEROS BOGOTA"/>
    <x v="1"/>
    <s v="GESTIONADOS"/>
    <s v="PENDIENTE"/>
    <n v="0"/>
    <m/>
  </r>
  <r>
    <x v="32"/>
    <x v="0"/>
    <s v="SEGURIDAD, CONVIVENCIA Y  JUSTICIA"/>
    <s v="UNIDAD ADMINISTRATIVA ESPECIAL CUERPO OFICIAL BOMBEROS BOGOTA"/>
    <x v="0"/>
    <s v="GESTION DEL RIESGO"/>
    <x v="0"/>
    <s v="ANDREA JOHANNA MARTIN SILVA"/>
    <x v="0"/>
    <m/>
    <m/>
    <s v="2"/>
    <m/>
    <x v="0"/>
    <x v="0"/>
    <s v="Registro - con preclasificación"/>
    <x v="0"/>
    <s v="EN LA CARRERA 101 CON CALLE 131 B, SE ENCUENTRA UBICADO EL JARDÍN INFANTIL MADRE ADMIRABLE EL CUAL TIENE APROXIMADAMENTE 100 NIÑOS ENTRE LAS EDADES DE 2 A 5 AÑOS, AL FRENTE DE ESTE JARDÍN SE ENCUENTRA DOS ESPECIE ARBÓREAS DE APROXIMADAMENTE UNOS 20 A 30 METROS DE ALTURA QUE GENERA UN RIESGO POTENCIAL PARA LOS ALUMNOS DE ESTA INSTITUCIÓN Y AMENAZA CON VENIRSE SOBRE LOS SALONES DE CLASE, ADICIONAL A ESTO LAS RAÍCES DE ESTAS ESPECIES ARBOREAS ESTAN DEBILITANDO LA ESTRUCTURA DE LA ENTRADA PRINCIPAL DE LA INSTITUCIÓN , SOLICITAMOS QUE POR FAVOR INTERVENGAN ESTOS ARBOLES PARA EVITAR UNA TRAGEDIA QUE AFECTE A LOS NIÑOS, AHORA NO SOLO SON ELLOS LOS QUE PUEDEN SER AFECTADOS TAMBIÉN LOS TRANSEÚNTES, LAS UNIDADES RESIDENCIALES ALEDAÑAS E INCLUSO LAS REDES DE SERVICIOS PÚBLICOS. ESPERAMOS QUE ESTE LLAMADO DE AUXILIO SEA ATENDIDO LO MÁS PRONTO POSIBLE Y ASÍ EVITAR UN DESASTRE"/>
    <d v="2019-02-19T00:00:00"/>
    <d v="2019-02-21T00:00:00"/>
    <d v="2019-02-19T12:10:02"/>
    <d v="2019-02-20T00:00:00"/>
    <m/>
    <m/>
    <m/>
    <m/>
    <m/>
    <m/>
    <d v="2019-02-20T00:00:00"/>
    <m/>
    <m/>
    <d v="2019-02-20T08:43:14"/>
    <m/>
    <m/>
    <s v="Este proceso lo realiza secretaria de ambiente y Jardín botánico."/>
    <s v="germanalonsoingambiental@gmail.com"/>
    <m/>
    <s v="3134531835"/>
    <x v="24"/>
    <s v="1019004304"/>
    <s v="Cédula de ciudadanía"/>
    <m/>
    <m/>
    <m/>
    <m/>
    <m/>
    <x v="0"/>
    <x v="0"/>
    <s v="En nombre propio"/>
    <m/>
    <m/>
    <s v="   "/>
    <m/>
    <x v="6"/>
    <s v="UNIDAD ADMINISTRATIVA ESPECIAL CUERPO OFICIAL BOMBEROS BOGOTA"/>
    <x v="1"/>
    <s v="GESTIONADOS"/>
    <s v="PENDIENTE"/>
    <n v="0"/>
    <m/>
  </r>
  <r>
    <x v="33"/>
    <x v="1"/>
    <s v="SEGURIDAD, CONVIVENCIA Y  JUSTICIA"/>
    <s v="UNIDAD ADMINISTRATIVA ESPECIAL CUERPO OFICIAL BOMBEROS BOGOTA"/>
    <x v="0"/>
    <s v="GESTION DEL RIESGO"/>
    <x v="2"/>
    <s v="ANDREA JOHANNA MARTIN SILVA"/>
    <x v="0"/>
    <m/>
    <m/>
    <m/>
    <m/>
    <x v="0"/>
    <x v="5"/>
    <s v="En trámite - Por traslado"/>
    <x v="3"/>
    <s v="EN LA ZONA RESIDENCIAL Y COMERCIAL DE VICTORIA NORTE MAS EXACTA EDIFICIO MIRABELL CARRERA 48 NO. 150 46 SE ENCUENTRA EN LOS JARDINES DE LAS AREAS COMUNES SOBRE LA CARRERA UN TANQUE DE GAS PROPANO QUE SURTE A 28 APARTAMENTOS DEL EDIFICIO DE 96 LOS RESTANTES TIENEN GAS NATURAL LES SOLICITO UNA VISITA YA QUE CONSIDERO QUE ES UN PELIGRO YA QUE ES UNA ZONA COMERCIAL DE ALTO TRAFICO VEHICULAR Y RESIENCIAL."/>
    <d v="2019-02-19T00:00:00"/>
    <d v="2019-02-21T00:00:00"/>
    <d v="2019-02-20T09:22:13"/>
    <d v="2019-02-21T00:00:00"/>
    <m/>
    <m/>
    <m/>
    <m/>
    <m/>
    <m/>
    <d v="2019-02-21T00:00:00"/>
    <m/>
    <m/>
    <d v="2019-02-28T10:42:59"/>
    <m/>
    <m/>
    <s v="Para autorizar el servicio y verificar, de acuerdo a lo solicitado por el ciudadano "/>
    <m/>
    <m/>
    <m/>
    <x v="2"/>
    <m/>
    <m/>
    <m/>
    <m/>
    <m/>
    <m/>
    <m/>
    <x v="0"/>
    <x v="1"/>
    <s v="En nombre propio"/>
    <m/>
    <m/>
    <s v="   "/>
    <m/>
    <x v="1"/>
    <m/>
    <x v="1"/>
    <s v="GESTIONADOS"/>
    <s v="PENDIENTE"/>
    <n v="7"/>
    <n v="7"/>
  </r>
  <r>
    <x v="33"/>
    <x v="1"/>
    <s v="SEGURIDAD, CONVIVENCIA Y  JUSTICIA"/>
    <s v="UNIDAD ADMINISTRATIVA ESPECIAL CUERPO OFICIAL BOMBEROS BOGOTA"/>
    <x v="1"/>
    <s v="GESTION DEL RIESGO"/>
    <x v="2"/>
    <s v="KAREN LILIANA GIL IGLESIA"/>
    <x v="0"/>
    <m/>
    <m/>
    <m/>
    <m/>
    <x v="0"/>
    <x v="5"/>
    <s v="En trámite - Por asignación"/>
    <x v="3"/>
    <s v="EN LA ZONA RESIDENCIAL Y COMERCIAL DE VICTORIA NORTE MAS EXACTA EDIFICIO MIRABELL CARRERA 48 NO. 150 46 SE ENCUENTRA EN LOS JARDINES DE LAS AREAS COMUNES SOBRE LA CARRERA UN TANQUE DE GAS PROPANO QUE SURTE A 28 APARTAMENTOS DEL EDIFICIO DE 96 LOS RESTANTES TIENEN GAS NATURAL LES SOLICITO UNA VISITA YA QUE CONSIDERO QUE ES UN PELIGRO YA QUE ES UNA ZONA COMERCIAL DE ALTO TRAFICO VEHICULAR Y RESIENCIAL."/>
    <d v="2019-02-19T00:00:00"/>
    <d v="2019-02-21T00:00:00"/>
    <d v="2019-02-28T10:42:57"/>
    <d v="2019-02-21T00:00:00"/>
    <m/>
    <m/>
    <m/>
    <m/>
    <m/>
    <m/>
    <d v="2019-03-11T00:00:00"/>
    <m/>
    <m/>
    <d v="2019-02-28T15:01:37"/>
    <m/>
    <m/>
    <m/>
    <m/>
    <m/>
    <m/>
    <x v="2"/>
    <m/>
    <m/>
    <m/>
    <m/>
    <m/>
    <m/>
    <m/>
    <x v="0"/>
    <x v="1"/>
    <s v="En nombre propio"/>
    <m/>
    <m/>
    <s v="   "/>
    <m/>
    <x v="1"/>
    <m/>
    <x v="1"/>
    <s v="GESTIONADOS"/>
    <s v="PENDIENTE"/>
    <n v="0"/>
    <m/>
  </r>
  <r>
    <x v="33"/>
    <x v="0"/>
    <s v="SEGURIDAD, CONVIVENCIA Y  JUSTICIA"/>
    <s v="UNIDAD ADMINISTRATIVA ESPECIAL CUERPO OFICIAL BOMBEROS BOGOTA"/>
    <x v="6"/>
    <m/>
    <x v="1"/>
    <s v="Nubia Ester Lanza joya Ext 20001 "/>
    <x v="0"/>
    <m/>
    <m/>
    <m/>
    <m/>
    <x v="0"/>
    <x v="5"/>
    <s v="En trámite - Por asignación"/>
    <x v="1"/>
    <s v="EN LA ZONA RESIDENCIAL Y COMERCIAL DE VICTORIA NORTE MAS EXACTA EDIFICIO MIRABELL CARRERA 48 NO. 150 46 SE ENCUENTRA EN LOS JARDINES DE LAS AREAS COMUNES SOBRE LA CARRERA UN TANQUE DE GAS PROPANO QUE SURTE A 28 APARTAMENTOS DEL EDIFICIO DE 96 LOS RESTANTES TIENEN GAS NATURAL LES SOLICITO UNA VISITA YA QUE CONSIDERO QUE ES UN PELIGRO YA QUE ES UNA ZONA COMERCIAL DE ALTO TRAFICO VEHICULAR Y RESIENCIAL."/>
    <d v="2019-02-19T00:00:00"/>
    <d v="2019-02-21T00:00:00"/>
    <d v="2019-02-28T15:01:35"/>
    <d v="2019-02-21T00:00:00"/>
    <m/>
    <m/>
    <m/>
    <m/>
    <m/>
    <m/>
    <d v="2019-03-11T00:00:00"/>
    <m/>
    <m/>
    <m/>
    <m/>
    <m/>
    <m/>
    <m/>
    <m/>
    <m/>
    <x v="2"/>
    <m/>
    <m/>
    <m/>
    <m/>
    <m/>
    <m/>
    <m/>
    <x v="0"/>
    <x v="1"/>
    <s v="En nombre propio"/>
    <m/>
    <m/>
    <s v="   "/>
    <m/>
    <x v="1"/>
    <m/>
    <x v="1"/>
    <s v="PENDIENTES"/>
    <s v="PENDIENTE"/>
    <n v="0"/>
    <m/>
  </r>
  <r>
    <x v="34"/>
    <x v="0"/>
    <s v="SEGURIDAD, CONVIVENCIA Y  JUSTICIA"/>
    <s v="UNIDAD ADMINISTRATIVA ESPECIAL CUERPO OFICIAL BOMBEROS BOGOTA"/>
    <x v="0"/>
    <s v="GESTION DEL RIESGO"/>
    <x v="0"/>
    <s v="ANDREA JOHANNA MARTIN SILVA"/>
    <x v="0"/>
    <m/>
    <m/>
    <m/>
    <s v="WEB SERVICE"/>
    <x v="1"/>
    <x v="0"/>
    <s v="En trámite - Por traslado"/>
    <x v="5"/>
    <s v="SOLICITUD DE RETIRO DE REDCUTORES DE VELOCIDAD"/>
    <d v="2019-02-20T00:00:00"/>
    <d v="2019-02-22T00:00:00"/>
    <d v="2019-02-21T09:42:39"/>
    <d v="2019-02-22T00:00:00"/>
    <s v="1-2019-3932"/>
    <d v="2019-02-20T00:00:00"/>
    <m/>
    <m/>
    <m/>
    <m/>
    <d v="2019-02-22T00:00:00"/>
    <m/>
    <m/>
    <d v="2019-02-28T11:36:18"/>
    <m/>
    <m/>
    <s v="Teniendo en cuenta la petición este proceso debe ser tramitado por a Secretaria de Movilidad de acuerdo a la petición interpuesta."/>
    <m/>
    <m/>
    <s v="3134435966"/>
    <x v="25"/>
    <s v="79408085"/>
    <s v="Cédula de ciudadanía"/>
    <s v="KR 20 71 43 "/>
    <m/>
    <m/>
    <m/>
    <m/>
    <x v="0"/>
    <x v="0"/>
    <s v="En nombre propio"/>
    <m/>
    <m/>
    <s v="   "/>
    <m/>
    <x v="1"/>
    <m/>
    <x v="1"/>
    <s v="GESTIONADOS"/>
    <s v="PENDIENTE"/>
    <n v="6"/>
    <n v="6"/>
  </r>
  <r>
    <x v="35"/>
    <x v="1"/>
    <s v="SEGURIDAD, CONVIVENCIA Y  JUSTICIA"/>
    <s v="UNIDAD ADMINISTRATIVA ESPECIAL CUERPO OFICIAL BOMBEROS BOGOTA"/>
    <x v="0"/>
    <s v="GESTION DEL RIESGO"/>
    <x v="8"/>
    <s v="ANDREA JOHANNA MARTIN SILVA"/>
    <x v="0"/>
    <m/>
    <m/>
    <s v="5"/>
    <m/>
    <x v="0"/>
    <x v="6"/>
    <s v="En trámite - Por traslado"/>
    <x v="3"/>
    <s v="INFORME VISITA REALIZADA JULIO 9 DE 2019"/>
    <d v="2019-02-21T00:00:00"/>
    <d v="2019-02-25T00:00:00"/>
    <d v="2019-02-22T07:05:34"/>
    <d v="2019-02-25T00:00:00"/>
    <m/>
    <m/>
    <m/>
    <m/>
    <m/>
    <m/>
    <d v="2019-02-25T00:00:00"/>
    <m/>
    <m/>
    <d v="2019-02-28T10:39:00"/>
    <m/>
    <m/>
    <s v="Para verificar si ya se le dio respuesta y si es el caso subirla al SDQS"/>
    <s v="comercial@qml.com.co"/>
    <s v="4790682"/>
    <s v="3192761179"/>
    <x v="26"/>
    <s v="900164108"/>
    <s v="NIT"/>
    <s v="KR 3 52A 20 "/>
    <m/>
    <s v="02 - CHAPINERO"/>
    <s v="90 - PARDO RUBIO"/>
    <s v="PARDO RUBIO"/>
    <x v="5"/>
    <x v="2"/>
    <s v="En representación de"/>
    <s v="NIT"/>
    <s v="900479320"/>
    <s v="CONJUNTO BOSQUE DEL ROSARIO   "/>
    <s v="4106840"/>
    <x v="1"/>
    <m/>
    <x v="1"/>
    <s v="GESTIONADOS"/>
    <s v="PENDIENTE"/>
    <n v="5"/>
    <n v="3"/>
  </r>
  <r>
    <x v="35"/>
    <x v="0"/>
    <s v="SEGURIDAD, CONVIVENCIA Y  JUSTICIA"/>
    <s v="UNIDAD ADMINISTRATIVA ESPECIAL CUERPO OFICIAL BOMBEROS BOGOTA"/>
    <x v="6"/>
    <m/>
    <x v="1"/>
    <s v="Nubia Ester Lanza joya Ext 20001 "/>
    <x v="0"/>
    <m/>
    <m/>
    <s v="5"/>
    <m/>
    <x v="0"/>
    <x v="6"/>
    <s v="En trámite - Por asignación"/>
    <x v="1"/>
    <s v="INFORME VISITA REALIZADA JULIO 9 DE 2019"/>
    <d v="2019-02-21T00:00:00"/>
    <d v="2019-02-25T00:00:00"/>
    <d v="2019-02-28T10:38:59"/>
    <d v="2019-02-25T00:00:00"/>
    <m/>
    <m/>
    <m/>
    <m/>
    <m/>
    <m/>
    <d v="2019-03-06T00:00:00"/>
    <m/>
    <m/>
    <m/>
    <m/>
    <m/>
    <m/>
    <s v="comercial@qml.com.co"/>
    <s v="4790682"/>
    <s v="3192761179"/>
    <x v="26"/>
    <s v="900164108"/>
    <s v="NIT"/>
    <s v="KR 3 52A 20 "/>
    <m/>
    <s v="02 - CHAPINERO"/>
    <s v="90 - PARDO RUBIO"/>
    <s v="PARDO RUBIO"/>
    <x v="5"/>
    <x v="2"/>
    <s v="En representación de"/>
    <s v="NIT"/>
    <s v="900479320"/>
    <s v="CONJUNTO BOSQUE DEL ROSARIO   "/>
    <s v="4106840"/>
    <x v="1"/>
    <m/>
    <x v="1"/>
    <s v="PENDIENTES"/>
    <s v="PENDIENTE"/>
    <n v="0"/>
    <m/>
  </r>
  <r>
    <x v="36"/>
    <x v="1"/>
    <s v="SEGURIDAD, CONVIVENCIA Y  JUSTICIA"/>
    <s v="UNIDAD ADMINISTRATIVA ESPECIAL CUERPO OFICIAL BOMBEROS BOGOTA"/>
    <x v="0"/>
    <s v="GESTION DEL RIESGO"/>
    <x v="8"/>
    <s v="ANDREA JOHANNA MARTIN SILVA"/>
    <x v="0"/>
    <m/>
    <m/>
    <m/>
    <s v="SUPERCADE CAD"/>
    <x v="2"/>
    <x v="5"/>
    <s v="En trámite - Por traslado"/>
    <x v="3"/>
    <s v="SEÑORA DE BOMBEROS REPITE ACTITUD DE MIERCOLES DE NO HACER DOS TRAMITES POR TURNOS POR TURNO._x000a_HOY_x000a_9:40 PIDO TURNO PARA RADICAR RECIBO PAGO CURSO DE BOMBEROS DE 2 CONSULTORIOS PASO Y LA DETESTABLE SEÑORA SOLO ME RADICA UNO DICIENDO QUE SE ACABO EL TURNO Y QUE DEBO VOLVER A HACER FILA PARA TURNO PARA RADICAR EL OTRO._x000a_DURANDO ASI 2 HORAS EN UN PROCEDIMIENTO DE 8 MINUTOS."/>
    <d v="2019-02-25T00:00:00"/>
    <d v="2019-02-26T00:00:00"/>
    <d v="2019-02-25T09:30:46"/>
    <d v="2019-02-26T00:00:00"/>
    <m/>
    <m/>
    <m/>
    <m/>
    <m/>
    <m/>
    <d v="2019-02-26T00:00:00"/>
    <m/>
    <m/>
    <d v="2019-02-28T12:08:09"/>
    <m/>
    <m/>
    <s v="Responder queja ciudadana de acuerdo a lo que indica el reclamo"/>
    <s v="karoruiz1@hotmail.com"/>
    <m/>
    <m/>
    <x v="27"/>
    <s v="39785692"/>
    <s v="Cédula de ciudadanía"/>
    <m/>
    <m/>
    <m/>
    <m/>
    <m/>
    <x v="6"/>
    <x v="0"/>
    <s v="En nombre propio"/>
    <m/>
    <m/>
    <s v="   "/>
    <m/>
    <x v="1"/>
    <m/>
    <x v="1"/>
    <s v="GESTIONADOS"/>
    <s v="PENDIENTE"/>
    <n v="2"/>
    <n v="2"/>
  </r>
  <r>
    <x v="36"/>
    <x v="0"/>
    <s v="SEGURIDAD, CONVIVENCIA Y  JUSTICIA"/>
    <s v="UNIDAD ADMINISTRATIVA ESPECIAL CUERPO OFICIAL BOMBEROS BOGOTA"/>
    <x v="0"/>
    <m/>
    <x v="1"/>
    <s v="ANDREA JOHANNA MARTIN SILVA"/>
    <x v="0"/>
    <m/>
    <m/>
    <m/>
    <s v="SUPERCADE CAD"/>
    <x v="2"/>
    <x v="5"/>
    <s v="En trámite - Por asignación"/>
    <x v="1"/>
    <s v="SEÑORA DE BOMBEROS REPITE ACTITUD DE MIERCOLES DE NO HACER DOS TRAMITES POR TURNOS POR TURNO._x000a_HOY_x000a_9:40 PIDO TURNO PARA RADICAR RECIBO PAGO CURSO DE BOMBEROS DE 2 CONSULTORIOS PASO Y LA DETESTABLE SEÑORA SOLO ME RADICA UNO DICIENDO QUE SE ACABO EL TURNO Y QUE DEBO VOLVER A HACER FILA PARA TURNO PARA RADICAR EL OTRO._x000a_DURANDO ASI 2 HORAS EN UN PROCEDIMIENTO DE 8 MINUTOS."/>
    <d v="2019-02-25T00:00:00"/>
    <d v="2019-02-26T00:00:00"/>
    <d v="2019-02-28T12:08:08"/>
    <d v="2019-02-26T00:00:00"/>
    <m/>
    <m/>
    <m/>
    <m/>
    <m/>
    <m/>
    <d v="2019-03-14T00:00:00"/>
    <m/>
    <m/>
    <m/>
    <m/>
    <m/>
    <m/>
    <s v="karoruiz1@hotmail.com"/>
    <m/>
    <m/>
    <x v="27"/>
    <s v="39785692"/>
    <s v="Cédula de ciudadanía"/>
    <m/>
    <m/>
    <m/>
    <m/>
    <m/>
    <x v="6"/>
    <x v="0"/>
    <s v="En nombre propio"/>
    <m/>
    <m/>
    <s v="   "/>
    <m/>
    <x v="1"/>
    <m/>
    <x v="1"/>
    <s v="PENDIENTES"/>
    <s v="PENDIENTE"/>
    <n v="0"/>
    <m/>
  </r>
  <r>
    <x v="37"/>
    <x v="0"/>
    <s v="SEGURIDAD, CONVIVENCIA Y  JUSTICIA"/>
    <s v="UNIDAD ADMINISTRATIVA ESPECIAL CUERPO OFICIAL BOMBEROS BOGOTA"/>
    <x v="0"/>
    <m/>
    <x v="1"/>
    <s v="ANDREA JOHANNA MARTIN SILVA"/>
    <x v="0"/>
    <m/>
    <m/>
    <m/>
    <s v="WEB SERVICE"/>
    <x v="1"/>
    <x v="1"/>
    <s v="En trámite - Por traslado"/>
    <x v="1"/>
    <s v="REMITE SOLICITUD DE PROBLEMATICA EN EL SECTOR"/>
    <d v="2019-02-25T00:00:00"/>
    <d v="2019-02-27T00:00:00"/>
    <d v="2019-02-26T10:32:49"/>
    <d v="2019-02-27T00:00:00"/>
    <s v="1-2019-4292"/>
    <d v="2019-02-25T00:00:00"/>
    <m/>
    <m/>
    <m/>
    <m/>
    <d v="2019-02-27T00:00:00"/>
    <m/>
    <m/>
    <m/>
    <m/>
    <m/>
    <m/>
    <m/>
    <m/>
    <m/>
    <x v="28"/>
    <m/>
    <m/>
    <m/>
    <m/>
    <m/>
    <m/>
    <m/>
    <x v="0"/>
    <x v="0"/>
    <s v="En nombre propio"/>
    <m/>
    <m/>
    <s v="   "/>
    <m/>
    <x v="1"/>
    <m/>
    <x v="1"/>
    <s v="PENDIENTES"/>
    <s v="PENDIENTE"/>
    <n v="2"/>
    <n v="2"/>
  </r>
  <r>
    <x v="38"/>
    <x v="1"/>
    <s v="SEGURIDAD, CONVIVENCIA Y  JUSTICIA"/>
    <s v="UNIDAD ADMINISTRATIVA ESPECIAL CUERPO OFICIAL BOMBEROS BOGOTA"/>
    <x v="0"/>
    <s v="GESTION DEL RIESGO"/>
    <x v="8"/>
    <s v="ANDREA JOHANNA MARTIN SILVA"/>
    <x v="0"/>
    <m/>
    <m/>
    <m/>
    <s v="SUPERCADE CAD"/>
    <x v="2"/>
    <x v="3"/>
    <s v="En trámite - Por traslado"/>
    <x v="3"/>
    <s v="ME PERMITO QUEJARME DEL DEFICIENTE SERVICIO QUE HE RECIBIDO EL DIA DE HOY DONDE ESTUVE 2 HORAS ESPERANDO ATENCION EN EL MODULO DE BPOMBEROS YA QUE SOLAMENTE EXISTE 1 FUNCIONARIO ATENDIENDO PUBLICO._x000a_SUGIERO AUMENTE EL NUMERO DE PERSONAS QUE ATIENDEN YA QUE DOS HORAS DE ESPERA PARA QUIENES SOMOS EMPLEADOS GENERA REPERCUSION EN NUESTRAS LABORES DIARIAS._x000a_DEBEN SER CONSIENTE DE QUE NO TODO EL MUNDO CUENTA CON MEDIO DIA PARA PERDER ESPERANDO TURNOS._x000a_EL NUEMRO TOMADO FUE EL # 35564 EL CUAL FUE ENTREGADO 12:21:20 EL DI 21/02/2019 FUI ATENDIDO EN EL MODULO 27 A LAS 02:00PM"/>
    <d v="2019-02-25T00:00:00"/>
    <d v="2019-02-26T00:00:00"/>
    <d v="2019-02-25T09:56:10"/>
    <d v="2019-02-26T00:00:00"/>
    <m/>
    <m/>
    <m/>
    <m/>
    <m/>
    <m/>
    <d v="2019-02-26T00:00:00"/>
    <m/>
    <m/>
    <d v="2019-02-28T12:12:47"/>
    <m/>
    <m/>
    <s v="para responder tema de CADE CAD "/>
    <m/>
    <m/>
    <s v="3212044466"/>
    <x v="29"/>
    <s v="1018445940"/>
    <s v="Cédula de ciudadanía"/>
    <s v="CL 9 42 40"/>
    <m/>
    <s v="16 - PUENTE ARANDA"/>
    <s v="108 - ZONA INDUSTRIAL"/>
    <s v="GORGONZOLA"/>
    <x v="0"/>
    <x v="0"/>
    <s v="En nombre propio"/>
    <m/>
    <m/>
    <s v="   "/>
    <m/>
    <x v="1"/>
    <m/>
    <x v="1"/>
    <s v="GESTIONADOS"/>
    <s v="PENDIENTE"/>
    <n v="2"/>
    <n v="2"/>
  </r>
  <r>
    <x v="38"/>
    <x v="0"/>
    <s v="SEGURIDAD, CONVIVENCIA Y  JUSTICIA"/>
    <s v="UNIDAD ADMINISTRATIVA ESPECIAL CUERPO OFICIAL BOMBEROS BOGOTA"/>
    <x v="0"/>
    <m/>
    <x v="1"/>
    <s v="ANDREA JOHANNA MARTIN SILVA"/>
    <x v="0"/>
    <m/>
    <m/>
    <m/>
    <s v="SUPERCADE CAD"/>
    <x v="2"/>
    <x v="3"/>
    <s v="En trámite - Por asignación"/>
    <x v="1"/>
    <s v="ME PERMITO QUEJARME DEL DEFICIENTE SERVICIO QUE HE RECIBIDO EL DIA DE HOY DONDE ESTUVE 2 HORAS ESPERANDO ATENCION EN EL MODULO DE BPOMBEROS YA QUE SOLAMENTE EXISTE 1 FUNCIONARIO ATENDIENDO PUBLICO._x000a_SUGIERO AUMENTE EL NUMERO DE PERSONAS QUE ATIENDEN YA QUE DOS HORAS DE ESPERA PARA QUIENES SOMOS EMPLEADOS GENERA REPERCUSION EN NUESTRAS LABORES DIARIAS._x000a_DEBEN SER CONSIENTE DE QUE NO TODO EL MUNDO CUENTA CON MEDIO DIA PARA PERDER ESPERANDO TURNOS._x000a_EL NUEMRO TOMADO FUE EL # 35564 EL CUAL FUE ENTREGADO 12:21:20 EL DI 21/02/2019 FUI ATENDIDO EN EL MODULO 27 A LAS 02:00PM"/>
    <d v="2019-02-25T00:00:00"/>
    <d v="2019-02-26T00:00:00"/>
    <d v="2019-02-28T12:12:45"/>
    <d v="2019-02-26T00:00:00"/>
    <m/>
    <m/>
    <m/>
    <m/>
    <m/>
    <m/>
    <d v="2019-03-14T00:00:00"/>
    <m/>
    <m/>
    <m/>
    <m/>
    <m/>
    <m/>
    <m/>
    <m/>
    <s v="3212044466"/>
    <x v="29"/>
    <s v="1018445940"/>
    <s v="Cédula de ciudadanía"/>
    <s v="CL 9 42 40"/>
    <m/>
    <s v="16 - PUENTE ARANDA"/>
    <s v="108 - ZONA INDUSTRIAL"/>
    <s v="GORGONZOLA"/>
    <x v="0"/>
    <x v="0"/>
    <s v="En nombre propio"/>
    <m/>
    <m/>
    <s v="   "/>
    <m/>
    <x v="1"/>
    <m/>
    <x v="1"/>
    <s v="PENDIENTES"/>
    <s v="PENDIENTE"/>
    <n v="0"/>
    <m/>
  </r>
  <r>
    <x v="39"/>
    <x v="0"/>
    <s v="SEGURIDAD, CONVIVENCIA Y  JUSTICIA"/>
    <s v="UNIDAD ADMINISTRATIVA ESPECIAL CUERPO OFICIAL BOMBEROS BOGOTA"/>
    <x v="0"/>
    <m/>
    <x v="1"/>
    <s v="ANDREA JOHANNA MARTIN SILVA"/>
    <x v="0"/>
    <m/>
    <m/>
    <m/>
    <s v="PUNTO DE ATENCION - C4"/>
    <x v="3"/>
    <x v="3"/>
    <s v="En trámite por asignar - trasladar"/>
    <x v="1"/>
    <s v="USUARIO INFORMA QUE EN VARIAS OCASIONES HA LLAMADO A LA LINEA 123 PORQUE UN VECINO ESTA_x000a_PINTANDO UN VEHICULO EN LA VIA PUBLICA, REFIERE SENTIRSE MUY MOLESTO PORQUE NO RECIBIO NINGUN_x000a_TIPO DE AYUDA POR PARTE DE LA LINEA 123 Y ADEMAS ESTO CONTAMINA EL AMBIENTE. "/>
    <d v="2019-02-25T00:00:00"/>
    <d v="2019-02-27T00:00:00"/>
    <d v="2019-02-26T12:44:47"/>
    <d v="2019-02-27T00:00:00"/>
    <m/>
    <m/>
    <m/>
    <m/>
    <m/>
    <m/>
    <d v="2019-02-27T00:00:00"/>
    <m/>
    <m/>
    <m/>
    <m/>
    <m/>
    <m/>
    <m/>
    <m/>
    <m/>
    <x v="30"/>
    <m/>
    <m/>
    <m/>
    <m/>
    <m/>
    <m/>
    <m/>
    <x v="0"/>
    <x v="0"/>
    <s v="En nombre propio"/>
    <m/>
    <m/>
    <s v="   "/>
    <m/>
    <x v="1"/>
    <m/>
    <x v="1"/>
    <s v="PENDIENTES"/>
    <s v="PENDIENTE"/>
    <n v="2"/>
    <n v="2"/>
  </r>
  <r>
    <x v="40"/>
    <x v="0"/>
    <s v="SEGURIDAD, CONVIVENCIA Y  JUSTICIA"/>
    <s v="UNIDAD ADMINISTRATIVA ESPECIAL CUERPO OFICIAL BOMBEROS BOGOTA"/>
    <x v="0"/>
    <m/>
    <x v="1"/>
    <s v="ANDREA JOHANNA MARTIN SILVA"/>
    <x v="5"/>
    <s v="85 - BOSA CENTRAL"/>
    <s v="ANTONIA SANTOS"/>
    <s v="2"/>
    <m/>
    <x v="0"/>
    <x v="1"/>
    <s v="En trámite - Por traslado"/>
    <x v="1"/>
    <s v="BUENAS TARDES SOY UN CIUDADANO PREOCUPADO POR MI BARRIO Y EL DESEMPEÑO DE UN BAR UBICADO INVOCANDO AL DERECHO QUE ME DA COMO CIUDADANO, VECINO Y CONSUMIDOR AFECTADO QUIERO SOLICITAR ANTE SUS DESPACHO   SE REALICE LA VERIFICACION DE UN ESTABLECIMIENTO QUE FUNCIONA COMO BAR UBICADO EN LA DIAGONAL 63G NO 80K -39 BARRIO ANTONIA SANTOS EN BOSA AL LADO DEL SUPERMERCADO JIREH EL ESTABLECIMIENTO NO CUENTA CON DIRECCION ASOCIADA EN LA REJA BLANCA DONDE FUNCIONA BAJO LA ADMINISTRACION Y PROPIEDAD DEL SEÑOR RUBEN  RODRIGUEZ  C.C  13.929.699 DE BOGOTA D.C  CELULAR 3014898383 LUGAR QUE FUNCIONA TODOS LOS DIAS EN UNA ZONA RESIDENCIAL. ADJUNTO DOCUEMTNO PARA QUE SE HAGA LA VERIFICACION INSPECCION Y CIERRE TOTAL DE ESTABLECIMIENTO EVITNADO QUE SE PRESENTE UNA TRAGEDIA EN UN TERRITORIO QUE ES NETAMENTE FAMILIAR NO DEBERIA ESTAR ESTE TIPO DE ESTABLECIMIENTOS DADOQ UE SOLO HA TRAIDO PROBLEM,AS PARA NOSOTROS COMO COMUNIDAD FAMILIA Y PARA NUESTORS HIJOS HEMOS VISTO QUE LAS AUTORIDADES NO HACEN NAD APARA PROTEGERNOS POR ENDE ESTAMOS PREOCUPADOS POR LO QUE ESTABLEZCA ESTE LUGAR QUE  NO TINEE DIRECCION NI NOMBRE Y SE ABRE CLANDESTINAMENTE HASTA HORAS DE LA MADRUGADA E INCLUSO APUERTA CERRADA CON LICOR DE DUDOSA REPUTACION QUE NOS PERJUDICA A QUIENS TENEMOS HIJOS ADOLECENTES QUE PUEDEN SER VICTIMAS SOLICITAMNOS SE DE CUMPLIMIENTO A LA NORMA PARA EFECTIVA CONVIVENICA ESTE NO ES UN LUGAR PARA BARES NO ENTIENDO PORQUE FUNCIONA SIN QUE TENGA CONTROL CAMARAS, POLIZAS Y SE CONVERTIDO EN GENTE FUMANDO EN LA PUERTA INCLUSO EL CONSUMO DE SUSTANCIAS ALUCIONAGENAS DE DUDOSA BONADA CUANDO SE DEJA ABIERTO.   HECHOS:_x000a_1 .EL ESTABLECIMIENTO FUNCIONA EN UNA AREA EXPRESAMENTE RESIDENCIAL REALIZANDO LA APERTURA DE SUS SERVICIOS TODOS LOS DIAS DE LA SEMANA CON ALTOS NIVELES DE VOLUMEN, A LO CUAL LA COMUNIDAD EN REPETIDAS OPORTUNIDADES HA SOLICITADO SE DE CUMPLIMIENTO  A LAS CONDICIONES ESTABLECIDAS POR LA SECRETARIA DE AMBIENTE CONTENIDAS EN LA RESOLUCION 627 DE 2006 PARA UNA ZONA CONSIDERADA COMO ZONA SUB-URBANA DE TRANQUILIDAD Y RUIDO MODERADO CUYA CAPACIDAD DEBERIA SER DE 50 DECIBELES POR NOCHE PESE A LAS VISITAS DEL CAI DE POLICIA NO SE HA TOMADO LAS MEDIDAS CORRECTIVAS._x000a_2. EL BAR UBICADO EN ESTA DIRECCION REALIZA VENTA DE LICOR DE DUDOSA REPUTACION SIN QUE SE LE HAGA LA RESPECTIVA VERIFICACION Y CONTROL DEL MISMO SEGUN LO CONTENDIO EN LA LEY 1220 DE 2008, LEY 599 DEL 2000 TEMIENDO POR LA SALUD PUBLICA DE NUESTROS VECINOS, HIJOS, FAMILIARES Y AMIGOS, EN REPETIDAS OPORTUNIDADES SE CIERRA EL ESTABLECIMIENTO PERO SE ESCUCHA RUIDO DENTRO SIENDO ESTA UNA AMENAZA PARA LA CIUDADANIA DADO QUE SE PUEDE PRESTAR PARA LA VENTA DE SUSTANCIAS ALUCINOGENAS, LESIONES PERSONALES, ALTERACION DE ORDEN PUBLICO, ACCIDENTES DE TRANSITO Y LA GENERACION DE RIÑAS CALLEJERAS VIOLANDO EL CUMPLIMIENTO Y ESFUERZO QUE HACE LA ALCALDIA MUNICIPAL Y EL REQUISITO MINIMO DE LOS PROPIETARIOS DE ESTABLECIMIENTOS DE COMERCIO  QUE TIENE COMO CORRESPONSABILIDAD LOS PACTOS DE SEGURIDAD Y CONVIVENCIA COMO LO ESTIPULA EL MARCO JURIDICO  EN LA LEY 232 DE 1995 Y EL ACUERDO 79 DE 2002 DE CODIGO DE POLICIA DE BOGOTA D.C. QUE SE VULNERA EN ESTA OPORTUNIDAD POR UN EXPENDIDO DE BEBIDAS ALCOHOLICAS EL CUAL FUNCIONA CLANDESTINAMENTE ALTERANDO EL ORDEN PUBLICO Y GENERANDO TEMOR PARA LA SEGURIDAD DE NUESTROS HIJOS EN EL BARRIO. _x000a_3. EL ESTABLECIMIENTO NO CUENTA CON LAS MINIMAS CONDICIONES PARA LA PRESTACION DEL SERVICIO DADO QUE NO CUENTA CON LETRERO, AVISO, TABLERO O SEÑALIZACION QUE HAGA CONSTAR QUE ALLI FUNCIONA UN BAR SIENDO CLANDESTINO DE DUDOSA REPUTACION QUE GENERAR MUCHA CONTROVERSIA PARA LA POBLACION ALEDAÑA DADO QUE ES UNA CASA FAMILIAR DONDE HABITAN PERSONAS POSIBLES MENORES DE EDAD QUE RECIBEN EL OLOR A BEBIDAS ALCOHOLICAS, HUMO DE CIGARRILLO ASI MISMO LO RECIBIMOS LOS VECINOS QUE TENEMOS MENORES DE EDAD CERCA DE DONDE SE ENCUENTRA EL BAR QUE LLEVA AÑOS FUNCIONANDO ALLI SIN QUE NINGUNA AUTORIDAD TOME LAS MEDIDAS CORRECTIVAS DEL CASO._x000a_4. EL LUGAR AL SER UNA CASA PRESENTA NO  PLAN DE EVACUACION, VENTILACION SUF"/>
    <d v="2019-02-25T00:00:00"/>
    <d v="2019-02-27T00:00:00"/>
    <d v="2019-02-26T09:29:51"/>
    <d v="2019-02-27T00:00:00"/>
    <m/>
    <m/>
    <m/>
    <m/>
    <m/>
    <m/>
    <d v="2019-02-27T00:00:00"/>
    <m/>
    <m/>
    <m/>
    <m/>
    <m/>
    <m/>
    <m/>
    <m/>
    <m/>
    <x v="2"/>
    <m/>
    <m/>
    <m/>
    <m/>
    <m/>
    <m/>
    <m/>
    <x v="0"/>
    <x v="1"/>
    <s v="En nombre propio"/>
    <m/>
    <m/>
    <s v="   "/>
    <m/>
    <x v="1"/>
    <m/>
    <x v="1"/>
    <s v="PENDIENTES"/>
    <s v="PENDIENTE"/>
    <n v="2"/>
    <n v="2"/>
  </r>
  <r>
    <x v="41"/>
    <x v="0"/>
    <s v="SEGURIDAD, CONVIVENCIA Y  JUSTICIA"/>
    <s v="UNIDAD ADMINISTRATIVA ESPECIAL CUERPO OFICIAL BOMBEROS BOGOTA"/>
    <x v="0"/>
    <m/>
    <x v="1"/>
    <s v="ANDREA JOHANNA MARTIN SILVA"/>
    <x v="0"/>
    <m/>
    <m/>
    <m/>
    <s v="SECRETARIA DISTRITAL DE GOBIERNO - NIVEL CENTRAL"/>
    <x v="1"/>
    <x v="1"/>
    <s v="En trámite - Por traslado"/>
    <x v="1"/>
    <s v="SULICIUD DEVOLUCION DE UNA CADENA METALICA PRESTADA AL SE?OR BOMBERO EL DIA 17/02/2019 PARB RESCATE DE UNA CACHORRA"/>
    <d v="2019-02-27T00:00:00"/>
    <d v="2019-02-28T00:00:00"/>
    <d v="2019-02-27T16:58:12"/>
    <d v="2019-02-28T00:00:00"/>
    <s v="20194210078292"/>
    <d v="2019-02-25T00:00:00"/>
    <m/>
    <m/>
    <m/>
    <m/>
    <d v="2019-02-28T00:00:00"/>
    <m/>
    <m/>
    <m/>
    <m/>
    <m/>
    <m/>
    <m/>
    <m/>
    <m/>
    <x v="31"/>
    <s v="19216450"/>
    <s v="Cédula de ciudadanía"/>
    <s v="AK 45C 69D 75 SUR"/>
    <m/>
    <s v="19 - CIUDAD BOLIVAR"/>
    <s v="70 - JERUSALEM"/>
    <s v="JERUSALEN"/>
    <x v="0"/>
    <x v="0"/>
    <s v="En nombre propio"/>
    <m/>
    <m/>
    <s v="   "/>
    <m/>
    <x v="1"/>
    <m/>
    <x v="1"/>
    <s v="PENDIENTES"/>
    <s v="PENDIENTE"/>
    <n v="1"/>
    <n v="1"/>
  </r>
  <r>
    <x v="42"/>
    <x v="0"/>
    <s v="SEGURIDAD, CONVIVENCIA Y  JUSTICIA"/>
    <s v="UNIDAD ADMINISTRATIVA ESPECIAL CUERPO OFICIAL BOMBEROS BOGOTA"/>
    <x v="0"/>
    <m/>
    <x v="1"/>
    <s v="ANDREA JOHANNA MARTIN SILVA"/>
    <x v="1"/>
    <s v="102 - LA SABANA"/>
    <s v="RICAURTE"/>
    <s v="3"/>
    <m/>
    <x v="0"/>
    <x v="1"/>
    <s v="Registro - con preclasificación"/>
    <x v="1"/>
    <s v="CORDIAL SALUDO;_x000a_EL PRESENTE CORREO ES PARA REALIZAR LA SIGUIENTE DENUNCIA:_x000a_HECHOS:_x000a_1. EN LA CARRERA 27# 11 - 71   FUNCIONA UN ESTABLECIMIENTO DE COMERCIO DE ATENCION AL PUBLICO DE PUERTA ABIERTA._x000a_2.EL ANTERIOR ESTABLECIMIENTO NO CUENTA CON LOS DOCUMENTOS REQUERIDOS POR LEY PARA SU FUNCIONAMIENTO._x000a_3. EL AREA DEL ESTABLECIMIENTO ES UN CORREDOR O INGRESO A OTRO ESTABLECIMIENTO LOCALIZADO EN LA PARTE POSTERIOR DEL MISMO, OBSTACULIZANDO LA RUTA DE EVACUACION._x000a_4. EL ESTABLECIMIENTO GENERA RIESGO PARA SUS EMPLEADOS Y CLIENTES AL MOMENTO DE UNA EVACUACION, UBICADO EN EL BARRIO RICAURTE._x000a__x000a_PRETENSIONES_x000a_1. _x000a__x000a_1.SOLICITO A LAS AUTORIDADES COMPETENTES QUE REALICEN UNA VISITA AL ESTABLECIMIENTO ANTES MENCIONADO PARA LA VERIFICACION DE SUS DOCUMENTOS._x000a_2. SOLICITO QUE INVOLUCREN AL CUERPO OFICIAL DE BOMBEROS PARA UN CONCEPTO TECNICO SOBRE LOS RIESGOS QUE PRESENTA ESTE ESTABLECIMIENTO. YA QUE NO CUENTA CON SEÑALIZACION Y SU RUTA DE EVACUACION ESTA OBSTRUIDA PO_x000a_R OTRO ESTABLECIMIENTO COMERCIAL._x000a_3.QUE QUE LAS AUTORIDADES TOMEN LAS MEDIDAS NECESARIAS PARA MITIGAR O ELIMINAR ESTE RIESGO QUE OFRECE EL FUNCIONAMIENTO DEL ANTERIOR ESTABLECIMIENTO MENCIONADO."/>
    <d v="2019-02-27T00:00:00"/>
    <d v="2019-02-28T00:00:00"/>
    <d v="2019-02-27T17:24:16"/>
    <d v="2019-02-28T00:00:00"/>
    <m/>
    <m/>
    <m/>
    <m/>
    <m/>
    <m/>
    <d v="2019-02-28T00:00:00"/>
    <m/>
    <m/>
    <m/>
    <m/>
    <m/>
    <m/>
    <m/>
    <m/>
    <m/>
    <x v="2"/>
    <m/>
    <m/>
    <m/>
    <m/>
    <m/>
    <m/>
    <m/>
    <x v="0"/>
    <x v="1"/>
    <s v="En nombre propio"/>
    <m/>
    <m/>
    <s v="   "/>
    <m/>
    <x v="1"/>
    <m/>
    <x v="1"/>
    <s v="PENDIENTES"/>
    <s v="PENDIENTE"/>
    <n v="1"/>
    <n v="1"/>
  </r>
  <r>
    <x v="43"/>
    <x v="0"/>
    <s v="SEGURIDAD, CONVIVENCIA Y  JUSTICIA"/>
    <s v="UNIDAD ADMINISTRATIVA ESPECIAL CUERPO OFICIAL BOMBEROS BOGOTA"/>
    <x v="0"/>
    <m/>
    <x v="1"/>
    <s v="ANDREA JOHANNA MARTIN SILVA"/>
    <x v="6"/>
    <s v="98 - LOS ALCAZARES"/>
    <s v="LA AURORA"/>
    <m/>
    <m/>
    <x v="0"/>
    <x v="2"/>
    <s v="En trámite - Por traslado"/>
    <x v="1"/>
    <s v="REQUISITOS PARA INSTALACIÓN DE HIDRANTE CERCA A UNA EDIFICACIÓN, QUE PROCEDIMIENTO SE DEBE REALIZAR Y QUE REQUISITOS SE DEBEN TENER PRESENTES"/>
    <d v="2019-02-27T00:00:00"/>
    <d v="2019-03-01T00:00:00"/>
    <d v="2019-02-28T07:41:03"/>
    <d v="2019-03-01T00:00:00"/>
    <m/>
    <m/>
    <m/>
    <m/>
    <m/>
    <m/>
    <d v="2019-03-01T00:00:00"/>
    <m/>
    <m/>
    <m/>
    <m/>
    <m/>
    <m/>
    <s v="diseinterior@gmail.com"/>
    <s v="6535333"/>
    <s v="3154139943"/>
    <x v="32"/>
    <s v="805031067"/>
    <s v="NIT"/>
    <s v="CL 23B N 5N 32 "/>
    <m/>
    <m/>
    <m/>
    <m/>
    <x v="0"/>
    <x v="2"/>
    <s v="En representación de"/>
    <s v="NIT"/>
    <s v="805031067"/>
    <s v="diseño interior   "/>
    <s v="6535333"/>
    <x v="1"/>
    <m/>
    <x v="1"/>
    <s v="PENDIENTES"/>
    <s v="PENDIENTE"/>
    <n v="0"/>
    <m/>
  </r>
  <r>
    <x v="44"/>
    <x v="0"/>
    <s v="SEGURIDAD, CONVIVENCIA Y  JUSTICIA"/>
    <s v="UNIDAD ADMINISTRATIVA ESPECIAL CUERPO OFICIAL BOMBEROS BOGOTA"/>
    <x v="0"/>
    <m/>
    <x v="1"/>
    <s v="ANDREA JOHANNA MARTIN SILVA"/>
    <x v="2"/>
    <s v="75 - FONTIBON"/>
    <s v="VILLEMAR"/>
    <s v="3"/>
    <m/>
    <x v="0"/>
    <x v="0"/>
    <s v="En trámite - Por traslado"/>
    <x v="1"/>
    <s v="RUIDO REALIZADO POR  EL CARRO BOMBERO DE LA LOCALIDAD DE FONTIBON, SE DESESPERO PORQUE TENIA LA VIA TAPADA, COMOENZO A PITAR CON LA SIRENA REPETITIVAMENTE, AFECTADO LA SALUD AUTITIVA DE LOS HABITANTES DEL SECTOR"/>
    <d v="2019-02-28T00:00:00"/>
    <d v="2019-03-01T00:00:00"/>
    <d v="2019-02-28T10:41:28"/>
    <d v="2019-03-01T00:00:00"/>
    <m/>
    <m/>
    <m/>
    <m/>
    <m/>
    <m/>
    <d v="2019-03-01T00:00:00"/>
    <m/>
    <m/>
    <m/>
    <m/>
    <m/>
    <m/>
    <m/>
    <m/>
    <m/>
    <x v="2"/>
    <m/>
    <m/>
    <m/>
    <m/>
    <m/>
    <m/>
    <m/>
    <x v="0"/>
    <x v="1"/>
    <s v="En nombre propio"/>
    <m/>
    <m/>
    <s v="   "/>
    <m/>
    <x v="1"/>
    <m/>
    <x v="1"/>
    <s v="PENDIENTES"/>
    <s v="PENDIENTE"/>
    <n v="0"/>
    <m/>
  </r>
  <r>
    <x v="45"/>
    <x v="0"/>
    <s v="SEGURIDAD, CONVIVENCIA Y  JUSTICIA"/>
    <s v="UNIDAD ADMINISTRATIVA ESPECIAL CUERPO OFICIAL BOMBEROS BOGOTA"/>
    <x v="0"/>
    <m/>
    <x v="1"/>
    <s v="ANDREA JOHANNA MARTIN SILVA"/>
    <x v="0"/>
    <m/>
    <m/>
    <m/>
    <s v="JARDIN BOTANICO JOSE CELESTINO MUTIS- SEDE PRINCIPAL"/>
    <x v="4"/>
    <x v="0"/>
    <s v="En trámite por asignar - trasladar"/>
    <x v="1"/>
    <s v="INTERVENCION DE ARBOL PELIGROSO_x000a__x000a_Cordial saludo_x000a_Envió información de un árbol que esta ocasionando graves daños a una copropiedad ubicada en Caminos de San Diego etapa 5, dirección kr 78 C #80 sur-85 Bosa._x000a_Los árboles están ubicados en una de las avenidas principales del conjunto relacionado. El día de hoy 28 de febrero del 2019 uno de los árboles cayó sobre tres casas de la copropiedad causando daños graves a las casas y a la fachada del conjunto. Asistió los bomberos para atender la emergencia y talar el árbol caído, con la novedad que tenemos otro árbol en las mismas condiciones de caerse en cualquier momento._x000a_Pido muy amablemente que se tomen las decisiones y correcciones en este caso ya que gracias a Dios hoy no hubo ningún herido._x000a_Adjunto las fotos del incidente y quedo atenta a su respuesta._x000a_Gracias_x000a_Sandra Rocío Marín _x000a_Administradora de empresas _x000a_Cel 3214393372"/>
    <d v="2019-02-28T00:00:00"/>
    <d v="2019-03-01T00:00:00"/>
    <d v="2019-02-28T15:25:18"/>
    <d v="2019-03-01T00:00:00"/>
    <m/>
    <m/>
    <m/>
    <m/>
    <m/>
    <m/>
    <d v="2019-03-01T00:00:00"/>
    <m/>
    <m/>
    <m/>
    <m/>
    <m/>
    <m/>
    <s v="sandrarociomarin@gmail.com"/>
    <m/>
    <s v="3214393372"/>
    <x v="33"/>
    <m/>
    <m/>
    <m/>
    <m/>
    <m/>
    <m/>
    <m/>
    <x v="0"/>
    <x v="0"/>
    <s v="En nombre propio"/>
    <m/>
    <m/>
    <s v="   "/>
    <m/>
    <x v="1"/>
    <m/>
    <x v="1"/>
    <s v="PENDIENTES"/>
    <s v="PENDIENTE"/>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5:A6" firstHeaderRow="1" firstDataRow="1" firstDataCol="0" rowPageCount="3" colPageCount="1"/>
  <pivotFields count="60">
    <pivotField dataField="1"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7">
        <item x="5"/>
        <item x="3"/>
        <item x="2"/>
        <item x="0"/>
        <item x="4"/>
        <item x="1"/>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numFmtId="3" showAll="0"/>
    <pivotField showAll="0"/>
  </pivotFields>
  <rowItems count="1">
    <i/>
  </rowItems>
  <colItems count="1">
    <i/>
  </colItems>
  <pageFields count="3">
    <pageField fld="1" item="1" hier="-1"/>
    <pageField fld="55" item="0" hier="-1"/>
    <pageField fld="16" hier="-1"/>
  </pageFields>
  <dataFields count="1">
    <dataField name="Cuenta de Numero petición" fld="0" subtotal="count" baseField="0" baseItem="0"/>
  </dataFields>
  <chartFormats count="2">
    <chartFormat chart="0" format="0" series="1">
      <pivotArea type="data" outline="0" fieldPosition="0">
        <references count="1">
          <reference field="4294967294" count="1" selected="0">
            <x v="0"/>
          </reference>
        </references>
      </pivotArea>
    </chartFormat>
    <chartFormat chart="0" format="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5:B12" firstHeaderRow="1" firstDataRow="1" firstDataCol="1" rowPageCount="3" colPageCount="1"/>
  <pivotFields count="60">
    <pivotField dataField="1" showAll="0"/>
    <pivotField axis="axisPage" showAll="0">
      <items count="3">
        <item x="1"/>
        <item x="0"/>
        <item t="default"/>
      </items>
    </pivotField>
    <pivotField showAll="0"/>
    <pivotField showAll="0"/>
    <pivotField showAll="0"/>
    <pivotField showAll="0"/>
    <pivotField showAll="0"/>
    <pivotField showAll="0"/>
    <pivotField axis="axisRow" showAll="0">
      <items count="8">
        <item x="4"/>
        <item x="5"/>
        <item x="2"/>
        <item x="6"/>
        <item x="1"/>
        <item x="3"/>
        <item h="1" x="0"/>
        <item t="default"/>
      </items>
    </pivotField>
    <pivotField showAll="0"/>
    <pivotField showAll="0"/>
    <pivotField showAll="0"/>
    <pivotField showAll="0"/>
    <pivotField showAll="0"/>
    <pivotField showAll="0"/>
    <pivotField showAll="0"/>
    <pivotField axis="axisPage" showAll="0">
      <items count="7">
        <item x="5"/>
        <item x="3"/>
        <item x="2"/>
        <item x="0"/>
        <item x="4"/>
        <item x="1"/>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numFmtId="3" showAll="0"/>
    <pivotField showAll="0"/>
  </pivotFields>
  <rowFields count="1">
    <field x="8"/>
  </rowFields>
  <rowItems count="7">
    <i>
      <x/>
    </i>
    <i>
      <x v="1"/>
    </i>
    <i>
      <x v="2"/>
    </i>
    <i>
      <x v="3"/>
    </i>
    <i>
      <x v="4"/>
    </i>
    <i>
      <x v="5"/>
    </i>
    <i t="grand">
      <x/>
    </i>
  </rowItems>
  <colItems count="1">
    <i/>
  </colItems>
  <pageFields count="3">
    <pageField fld="1" item="1" hier="-1"/>
    <pageField fld="55" item="0" hier="-1"/>
    <pageField fld="16" hier="-1"/>
  </pageFields>
  <dataFields count="1">
    <dataField name="Cuenta de Numero petició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5:B10" firstHeaderRow="1" firstDataRow="1" firstDataCol="1" rowPageCount="3" colPageCount="1"/>
  <pivotFields count="60">
    <pivotField dataField="1" showAll="0">
      <items count="47">
        <item x="6"/>
        <item x="7"/>
        <item x="8"/>
        <item x="9"/>
        <item x="10"/>
        <item x="11"/>
        <item x="12"/>
        <item x="13"/>
        <item x="14"/>
        <item x="15"/>
        <item x="16"/>
        <item x="17"/>
        <item x="18"/>
        <item x="19"/>
        <item x="20"/>
        <item x="21"/>
        <item x="22"/>
        <item x="0"/>
        <item x="1"/>
        <item x="23"/>
        <item x="24"/>
        <item x="25"/>
        <item x="26"/>
        <item x="27"/>
        <item x="28"/>
        <item x="29"/>
        <item x="30"/>
        <item x="31"/>
        <item x="32"/>
        <item x="33"/>
        <item x="34"/>
        <item x="35"/>
        <item x="36"/>
        <item x="37"/>
        <item x="38"/>
        <item x="39"/>
        <item x="40"/>
        <item x="41"/>
        <item x="42"/>
        <item x="43"/>
        <item x="44"/>
        <item x="45"/>
        <item x="2"/>
        <item x="3"/>
        <item x="4"/>
        <item x="5"/>
        <item t="default"/>
      </items>
    </pivotField>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7">
        <item x="5"/>
        <item x="3"/>
        <item x="2"/>
        <item x="0"/>
        <item x="4"/>
        <item x="1"/>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6"/>
        <item x="1"/>
        <item x="3"/>
        <item x="4"/>
        <item x="5"/>
        <item x="2"/>
        <item h="1" x="0"/>
        <item t="default"/>
      </items>
    </pivotField>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numFmtId="3" showAll="0"/>
    <pivotField showAll="0"/>
  </pivotFields>
  <rowFields count="1">
    <field x="46"/>
  </rowFields>
  <rowItems count="5">
    <i>
      <x/>
    </i>
    <i>
      <x v="2"/>
    </i>
    <i>
      <x v="3"/>
    </i>
    <i>
      <x v="4"/>
    </i>
    <i t="grand">
      <x/>
    </i>
  </rowItems>
  <colItems count="1">
    <i/>
  </colItems>
  <pageFields count="3">
    <pageField fld="1" item="1" hier="-1"/>
    <pageField fld="55" item="0" hier="-1"/>
    <pageField fld="16" hier="-1"/>
  </pageFields>
  <dataFields count="1">
    <dataField name="Cuenta de Numero petició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location ref="A5:B9" firstHeaderRow="1" firstDataRow="1" firstDataCol="1" rowPageCount="3" colPageCount="1"/>
  <pivotFields count="60">
    <pivotField dataField="1"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7">
        <item x="5"/>
        <item x="3"/>
        <item x="2"/>
        <item x="0"/>
        <item x="4"/>
        <item x="1"/>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2"/>
        <item x="0"/>
        <item x="1"/>
        <item t="default"/>
      </items>
    </pivotField>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numFmtId="3" showAll="0"/>
    <pivotField showAll="0"/>
  </pivotFields>
  <rowFields count="1">
    <field x="47"/>
  </rowFields>
  <rowItems count="4">
    <i>
      <x/>
    </i>
    <i>
      <x v="1"/>
    </i>
    <i>
      <x v="2"/>
    </i>
    <i t="grand">
      <x/>
    </i>
  </rowItems>
  <colItems count="1">
    <i/>
  </colItems>
  <pageFields count="3">
    <pageField fld="1" item="1" hier="-1"/>
    <pageField fld="55" item="0" hier="-1"/>
    <pageField fld="16" hier="-1"/>
  </pageFields>
  <dataFields count="1">
    <dataField name="Cuenta de Numero petición" fld="0" subtotal="count" baseField="0" baseItem="0"/>
  </dataFields>
  <chartFormats count="4">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47" count="1" selected="0">
            <x v="0"/>
          </reference>
        </references>
      </pivotArea>
    </chartFormat>
    <chartFormat chart="2" format="2">
      <pivotArea type="data" outline="0" fieldPosition="0">
        <references count="2">
          <reference field="4294967294" count="1" selected="0">
            <x v="0"/>
          </reference>
          <reference field="47" count="1" selected="0">
            <x v="1"/>
          </reference>
        </references>
      </pivotArea>
    </chartFormat>
    <chartFormat chart="2" format="3">
      <pivotArea type="data" outline="0" fieldPosition="0">
        <references count="2">
          <reference field="4294967294" count="1" selected="0">
            <x v="0"/>
          </reference>
          <reference field="47"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5:B33" firstHeaderRow="1" firstDataRow="1" firstDataCol="1" rowPageCount="3" colPageCount="1"/>
  <pivotFields count="60">
    <pivotField dataField="1"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7">
        <item x="5"/>
        <item x="3"/>
        <item x="2"/>
        <item x="0"/>
        <item x="4"/>
        <item x="1"/>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axis="axisRow" showAll="0">
      <items count="35">
        <item x="17"/>
        <item x="6"/>
        <item x="2"/>
        <item x="0"/>
        <item x="4"/>
        <item x="12"/>
        <item x="15"/>
        <item x="30"/>
        <item x="18"/>
        <item x="28"/>
        <item x="26"/>
        <item x="29"/>
        <item x="16"/>
        <item x="32"/>
        <item x="22"/>
        <item x="14"/>
        <item x="20"/>
        <item x="10"/>
        <item x="24"/>
        <item x="1"/>
        <item x="31"/>
        <item x="7"/>
        <item x="8"/>
        <item x="5"/>
        <item x="13"/>
        <item x="19"/>
        <item x="11"/>
        <item x="21"/>
        <item x="27"/>
        <item x="25"/>
        <item x="3"/>
        <item x="23"/>
        <item x="33"/>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numFmtId="3" showAll="0"/>
    <pivotField showAll="0"/>
  </pivotFields>
  <rowFields count="1">
    <field x="38"/>
  </rowFields>
  <rowItems count="28">
    <i>
      <x/>
    </i>
    <i>
      <x v="2"/>
    </i>
    <i>
      <x v="5"/>
    </i>
    <i>
      <x v="6"/>
    </i>
    <i>
      <x v="7"/>
    </i>
    <i>
      <x v="8"/>
    </i>
    <i>
      <x v="9"/>
    </i>
    <i>
      <x v="10"/>
    </i>
    <i>
      <x v="11"/>
    </i>
    <i>
      <x v="12"/>
    </i>
    <i>
      <x v="13"/>
    </i>
    <i>
      <x v="14"/>
    </i>
    <i>
      <x v="15"/>
    </i>
    <i>
      <x v="16"/>
    </i>
    <i>
      <x v="17"/>
    </i>
    <i>
      <x v="18"/>
    </i>
    <i>
      <x v="20"/>
    </i>
    <i>
      <x v="22"/>
    </i>
    <i>
      <x v="24"/>
    </i>
    <i>
      <x v="25"/>
    </i>
    <i>
      <x v="26"/>
    </i>
    <i>
      <x v="27"/>
    </i>
    <i>
      <x v="28"/>
    </i>
    <i>
      <x v="29"/>
    </i>
    <i>
      <x v="31"/>
    </i>
    <i>
      <x v="32"/>
    </i>
    <i>
      <x v="33"/>
    </i>
    <i t="grand">
      <x/>
    </i>
  </rowItems>
  <colItems count="1">
    <i/>
  </colItems>
  <pageFields count="3">
    <pageField fld="1" item="1" hier="-1"/>
    <pageField fld="55" item="0" hier="-1"/>
    <pageField fld="16" hier="-1"/>
  </pageFields>
  <dataFields count="1">
    <dataField name="Cuenta de Numero petició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5:B11" firstHeaderRow="1" firstDataRow="1" firstDataCol="1" rowPageCount="3" colPageCount="1"/>
  <pivotFields count="60">
    <pivotField dataField="1"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4"/>
        <item x="1"/>
        <item x="2"/>
        <item x="3"/>
        <item x="0"/>
        <item t="default"/>
      </items>
    </pivotField>
    <pivotField showAll="0"/>
    <pivotField showAll="0"/>
    <pivotField axis="axisPage" showAll="0">
      <items count="7">
        <item x="5"/>
        <item x="3"/>
        <item x="2"/>
        <item x="0"/>
        <item x="4"/>
        <item x="1"/>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numFmtId="3" showAll="0"/>
    <pivotField showAll="0"/>
  </pivotFields>
  <rowFields count="1">
    <field x="13"/>
  </rowFields>
  <rowItems count="6">
    <i>
      <x/>
    </i>
    <i>
      <x v="1"/>
    </i>
    <i>
      <x v="2"/>
    </i>
    <i>
      <x v="3"/>
    </i>
    <i>
      <x v="4"/>
    </i>
    <i t="grand">
      <x/>
    </i>
  </rowItems>
  <colItems count="1">
    <i/>
  </colItems>
  <pageFields count="3">
    <pageField fld="1" item="1" hier="-1"/>
    <pageField fld="55" item="0" hier="-1"/>
    <pageField fld="16" hier="-1"/>
  </pageFields>
  <dataFields count="1">
    <dataField name="Cuenta de Numero petició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5:B13" firstHeaderRow="1" firstDataRow="1" firstDataCol="1" rowPageCount="3" colPageCount="1"/>
  <pivotFields count="60">
    <pivotField dataField="1"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2"/>
        <item x="0"/>
        <item x="1"/>
        <item x="5"/>
        <item x="3"/>
        <item x="4"/>
        <item x="6"/>
        <item t="default"/>
      </items>
    </pivotField>
    <pivotField showAll="0"/>
    <pivotField axis="axisPage" showAll="0">
      <items count="7">
        <item x="5"/>
        <item x="3"/>
        <item x="2"/>
        <item x="0"/>
        <item x="4"/>
        <item x="1"/>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numFmtId="3" showAll="0"/>
    <pivotField showAll="0"/>
  </pivotFields>
  <rowFields count="1">
    <field x="14"/>
  </rowFields>
  <rowItems count="8">
    <i>
      <x/>
    </i>
    <i>
      <x v="1"/>
    </i>
    <i>
      <x v="2"/>
    </i>
    <i>
      <x v="3"/>
    </i>
    <i>
      <x v="4"/>
    </i>
    <i>
      <x v="5"/>
    </i>
    <i>
      <x v="6"/>
    </i>
    <i t="grand">
      <x/>
    </i>
  </rowItems>
  <colItems count="1">
    <i/>
  </colItems>
  <pageFields count="3">
    <pageField fld="1" item="1" hier="-1"/>
    <pageField fld="55" item="0" hier="-1"/>
    <pageField fld="16" hier="-1"/>
  </pageFields>
  <dataFields count="1">
    <dataField name="Cuenta de Numero petició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5:B11" firstHeaderRow="1" firstDataRow="1" firstDataCol="1" rowPageCount="3" colPageCount="1"/>
  <pivotFields count="60">
    <pivotField dataField="1" showAll="0"/>
    <pivotField axis="axisPage" showAll="0">
      <items count="3">
        <item x="1"/>
        <item x="0"/>
        <item t="default"/>
      </items>
    </pivotField>
    <pivotField showAll="0"/>
    <pivotField showAll="0"/>
    <pivotField showAll="0"/>
    <pivotField showAll="0"/>
    <pivotField axis="axisRow" showAll="0">
      <items count="10">
        <item x="4"/>
        <item x="5"/>
        <item x="2"/>
        <item x="3"/>
        <item x="8"/>
        <item x="6"/>
        <item x="7"/>
        <item x="0"/>
        <item x="1"/>
        <item t="default"/>
      </items>
    </pivotField>
    <pivotField showAll="0"/>
    <pivotField showAll="0"/>
    <pivotField showAll="0"/>
    <pivotField showAll="0"/>
    <pivotField showAll="0"/>
    <pivotField showAll="0"/>
    <pivotField showAll="0"/>
    <pivotField showAll="0"/>
    <pivotField showAll="0"/>
    <pivotField axis="axisPage" showAll="0">
      <items count="7">
        <item x="5"/>
        <item x="3"/>
        <item x="2"/>
        <item x="0"/>
        <item x="4"/>
        <item x="1"/>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numFmtId="3" showAll="0"/>
    <pivotField showAll="0"/>
  </pivotFields>
  <rowFields count="1">
    <field x="6"/>
  </rowFields>
  <rowItems count="6">
    <i>
      <x/>
    </i>
    <i>
      <x v="2"/>
    </i>
    <i>
      <x v="6"/>
    </i>
    <i>
      <x v="7"/>
    </i>
    <i>
      <x v="8"/>
    </i>
    <i t="grand">
      <x/>
    </i>
  </rowItems>
  <colItems count="1">
    <i/>
  </colItems>
  <pageFields count="3">
    <pageField fld="1" item="1" hier="-1"/>
    <pageField fld="55" item="0" hier="-1"/>
    <pageField fld="16" hier="-1"/>
  </pageFields>
  <dataFields count="1">
    <dataField name="Cuenta de Numero petició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6:B11" firstHeaderRow="1" firstDataRow="1" firstDataCol="1" rowPageCount="4" colPageCount="1"/>
  <pivotFields count="60">
    <pivotField dataField="1" showAll="0"/>
    <pivotField axis="axisPage" showAll="0">
      <items count="3">
        <item x="1"/>
        <item x="0"/>
        <item t="default"/>
      </items>
    </pivotField>
    <pivotField showAll="0"/>
    <pivotField showAll="0"/>
    <pivotField showAll="0"/>
    <pivotField showAll="0"/>
    <pivotField axis="axisPage" showAll="0">
      <items count="10">
        <item x="4"/>
        <item x="5"/>
        <item x="2"/>
        <item x="3"/>
        <item x="8"/>
        <item x="6"/>
        <item x="7"/>
        <item x="0"/>
        <item x="1"/>
        <item t="default"/>
      </items>
    </pivotField>
    <pivotField showAll="0"/>
    <pivotField showAll="0"/>
    <pivotField showAll="0"/>
    <pivotField showAll="0"/>
    <pivotField showAll="0"/>
    <pivotField showAll="0"/>
    <pivotField showAll="0"/>
    <pivotField showAll="0"/>
    <pivotField showAll="0"/>
    <pivotField axis="axisPage" showAll="0">
      <items count="7">
        <item x="5"/>
        <item x="3"/>
        <item x="2"/>
        <item x="0"/>
        <item x="4"/>
        <item x="1"/>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3"/>
        <item x="2"/>
        <item x="6"/>
        <item x="5"/>
        <item x="4"/>
        <item x="0"/>
        <item x="1"/>
        <item t="default"/>
      </items>
    </pivotField>
    <pivotField showAll="0"/>
    <pivotField axis="axisPage" showAll="0">
      <items count="3">
        <item x="1"/>
        <item x="0"/>
        <item t="default"/>
      </items>
    </pivotField>
    <pivotField showAll="0"/>
    <pivotField showAll="0"/>
    <pivotField numFmtId="3" showAll="0"/>
    <pivotField showAll="0"/>
  </pivotFields>
  <rowFields count="1">
    <field x="53"/>
  </rowFields>
  <rowItems count="5">
    <i>
      <x/>
    </i>
    <i>
      <x v="2"/>
    </i>
    <i>
      <x v="4"/>
    </i>
    <i>
      <x v="6"/>
    </i>
    <i t="grand">
      <x/>
    </i>
  </rowItems>
  <colItems count="1">
    <i/>
  </colItems>
  <pageFields count="4">
    <pageField fld="1" item="1" hier="-1"/>
    <pageField fld="55" item="0" hier="-1"/>
    <pageField fld="16" hier="-1"/>
    <pageField fld="6" item="7" hier="-1"/>
  </pageFields>
  <dataFields count="1">
    <dataField name="Cuenta de Numero petició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20" firstHeaderRow="1" firstDataRow="1" firstDataCol="0"/>
  <pivotFields count="6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5:B12" firstHeaderRow="1" firstDataRow="1" firstDataCol="1" rowPageCount="3" colPageCount="1"/>
  <pivotFields count="60">
    <pivotField dataField="1" showAll="0"/>
    <pivotField axis="axisPage" showAll="0">
      <items count="3">
        <item x="1"/>
        <item x="0"/>
        <item t="default"/>
      </items>
    </pivotField>
    <pivotField showAll="0"/>
    <pivotField showAll="0"/>
    <pivotField axis="axisRow" showAll="0">
      <items count="8">
        <item x="4"/>
        <item x="0"/>
        <item x="3"/>
        <item x="6"/>
        <item x="5"/>
        <item x="2"/>
        <item x="1"/>
        <item t="default"/>
      </items>
    </pivotField>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7">
        <item x="5"/>
        <item x="3"/>
        <item x="2"/>
        <item h="1" x="0"/>
        <item x="4"/>
        <item x="1"/>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numFmtId="3" showAll="0"/>
    <pivotField showAll="0"/>
  </pivotFields>
  <rowFields count="1">
    <field x="4"/>
  </rowFields>
  <rowItems count="7">
    <i>
      <x/>
    </i>
    <i>
      <x v="1"/>
    </i>
    <i>
      <x v="2"/>
    </i>
    <i>
      <x v="3"/>
    </i>
    <i>
      <x v="4"/>
    </i>
    <i>
      <x v="6"/>
    </i>
    <i t="grand">
      <x/>
    </i>
  </rowItems>
  <colItems count="1">
    <i/>
  </colItems>
  <pageFields count="3">
    <pageField fld="1" item="1" hier="-1"/>
    <pageField fld="55" item="0" hier="-1"/>
    <pageField fld="16" hier="-1"/>
  </pageFields>
  <dataFields count="1">
    <dataField name="Cuenta de Numero petició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5:B11" firstHeaderRow="1" firstDataRow="1" firstDataCol="1" rowPageCount="3" colPageCount="1"/>
  <pivotFields count="60">
    <pivotField dataField="1" showAll="0"/>
    <pivotField axis="axisPage" showAll="0">
      <items count="3">
        <item x="1"/>
        <item x="0"/>
        <item t="default"/>
      </items>
    </pivotField>
    <pivotField showAll="0"/>
    <pivotField showAll="0"/>
    <pivotField axis="axisRow" showAll="0">
      <items count="8">
        <item x="4"/>
        <item x="0"/>
        <item x="3"/>
        <item x="6"/>
        <item x="5"/>
        <item x="2"/>
        <item x="1"/>
        <item t="default"/>
      </items>
    </pivotField>
    <pivotField showAll="0"/>
    <pivotField showAll="0"/>
    <pivotField showAll="0"/>
    <pivotField showAll="0"/>
    <pivotField showAll="0"/>
    <pivotField showAll="0"/>
    <pivotField showAll="0"/>
    <pivotField showAll="0"/>
    <pivotField showAll="0"/>
    <pivotField showAll="0"/>
    <pivotField showAll="0"/>
    <pivotField axis="axisPage" showAll="0">
      <items count="7">
        <item x="5"/>
        <item x="3"/>
        <item x="2"/>
        <item x="0"/>
        <item x="4"/>
        <item x="1"/>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numFmtId="3" showAll="0"/>
    <pivotField showAll="0"/>
  </pivotFields>
  <rowFields count="1">
    <field x="4"/>
  </rowFields>
  <rowItems count="6">
    <i>
      <x/>
    </i>
    <i>
      <x v="1"/>
    </i>
    <i>
      <x v="2"/>
    </i>
    <i>
      <x v="3"/>
    </i>
    <i>
      <x v="6"/>
    </i>
    <i t="grand">
      <x/>
    </i>
  </rowItems>
  <colItems count="1">
    <i/>
  </colItems>
  <pageFields count="3">
    <pageField fld="1" item="1" hier="-1"/>
    <pageField fld="55" item="1" hier="-1"/>
    <pageField fld="16" hier="-1"/>
  </pageFields>
  <dataFields count="1">
    <dataField name="Cuenta de Numero petició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Dinámica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6:I15" firstHeaderRow="1" firstDataRow="2" firstDataCol="1" rowPageCount="4" colPageCount="1"/>
  <pivotFields count="60">
    <pivotField showAll="0">
      <items count="47">
        <item x="6"/>
        <item x="7"/>
        <item x="8"/>
        <item x="9"/>
        <item x="10"/>
        <item x="11"/>
        <item x="12"/>
        <item x="13"/>
        <item x="14"/>
        <item x="15"/>
        <item x="16"/>
        <item x="17"/>
        <item x="18"/>
        <item x="19"/>
        <item x="20"/>
        <item x="21"/>
        <item x="22"/>
        <item x="0"/>
        <item x="1"/>
        <item x="23"/>
        <item x="24"/>
        <item x="25"/>
        <item x="26"/>
        <item x="27"/>
        <item x="28"/>
        <item x="29"/>
        <item x="30"/>
        <item x="31"/>
        <item x="32"/>
        <item x="33"/>
        <item x="34"/>
        <item x="35"/>
        <item x="36"/>
        <item x="37"/>
        <item x="38"/>
        <item x="39"/>
        <item x="40"/>
        <item x="41"/>
        <item x="42"/>
        <item x="43"/>
        <item x="44"/>
        <item x="45"/>
        <item x="2"/>
        <item x="3"/>
        <item x="4"/>
        <item x="5"/>
        <item t="default"/>
      </items>
    </pivotField>
    <pivotField axis="axisPage" showAll="0">
      <items count="3">
        <item x="1"/>
        <item x="0"/>
        <item t="default"/>
      </items>
    </pivotField>
    <pivotField showAll="0"/>
    <pivotField showAll="0"/>
    <pivotField axis="axisRow" showAll="0">
      <items count="8">
        <item x="4"/>
        <item x="0"/>
        <item x="3"/>
        <item x="6"/>
        <item x="5"/>
        <item x="2"/>
        <item x="1"/>
        <item t="default"/>
      </items>
    </pivotField>
    <pivotField showAll="0"/>
    <pivotField axis="axisPage" showAll="0">
      <items count="10">
        <item x="4"/>
        <item x="5"/>
        <item x="2"/>
        <item x="3"/>
        <item x="8"/>
        <item x="6"/>
        <item x="7"/>
        <item x="0"/>
        <item x="1"/>
        <item t="default"/>
      </items>
    </pivotField>
    <pivotField showAll="0"/>
    <pivotField showAll="0"/>
    <pivotField showAll="0"/>
    <pivotField showAll="0"/>
    <pivotField showAll="0"/>
    <pivotField showAll="0"/>
    <pivotField showAll="0"/>
    <pivotField axis="axisCol" showAll="0">
      <items count="8">
        <item x="2"/>
        <item x="0"/>
        <item x="1"/>
        <item x="5"/>
        <item x="3"/>
        <item x="4"/>
        <item x="6"/>
        <item t="default"/>
      </items>
    </pivotField>
    <pivotField showAll="0"/>
    <pivotField axis="axisPage" showAll="0">
      <items count="7">
        <item x="5"/>
        <item x="3"/>
        <item x="2"/>
        <item x="0"/>
        <item x="4"/>
        <item x="1"/>
        <item t="default"/>
      </items>
    </pivotField>
    <pivotField showAll="0"/>
    <pivotField numFmtId="164" showAll="0"/>
    <pivotField numFmtId="164" showAll="0"/>
    <pivotField numFmtId="164" showAll="0"/>
    <pivotField numFmtId="164"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dataField="1" numFmtId="3" showAll="0"/>
    <pivotField showAll="0"/>
  </pivotFields>
  <rowFields count="1">
    <field x="4"/>
  </rowFields>
  <rowItems count="8">
    <i>
      <x/>
    </i>
    <i>
      <x v="1"/>
    </i>
    <i>
      <x v="2"/>
    </i>
    <i>
      <x v="3"/>
    </i>
    <i>
      <x v="4"/>
    </i>
    <i>
      <x v="5"/>
    </i>
    <i>
      <x v="6"/>
    </i>
    <i t="grand">
      <x/>
    </i>
  </rowItems>
  <colFields count="1">
    <field x="14"/>
  </colFields>
  <colItems count="8">
    <i>
      <x/>
    </i>
    <i>
      <x v="1"/>
    </i>
    <i>
      <x v="2"/>
    </i>
    <i>
      <x v="3"/>
    </i>
    <i>
      <x v="4"/>
    </i>
    <i>
      <x v="5"/>
    </i>
    <i>
      <x v="6"/>
    </i>
    <i t="grand">
      <x/>
    </i>
  </colItems>
  <pageFields count="4">
    <pageField fld="1" hier="-1"/>
    <pageField fld="55" hier="-1"/>
    <pageField fld="16" hier="-1"/>
    <pageField fld="6" hier="-1"/>
  </pageFields>
  <dataFields count="1">
    <dataField name="Promedio de Días Gestión" fld="58" subtotal="average"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12.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tabSelected="1" workbookViewId="0">
      <selection activeCell="H33" sqref="H33"/>
    </sheetView>
  </sheetViews>
  <sheetFormatPr baseColWidth="10" defaultRowHeight="15" x14ac:dyDescent="0.25"/>
  <cols>
    <col min="1" max="1" width="25.7109375" customWidth="1"/>
    <col min="2" max="2" width="19.28515625" customWidth="1"/>
  </cols>
  <sheetData>
    <row r="1" spans="1:2" x14ac:dyDescent="0.25">
      <c r="A1" s="1" t="s">
        <v>73</v>
      </c>
      <c r="B1" t="s">
        <v>76</v>
      </c>
    </row>
    <row r="2" spans="1:2" x14ac:dyDescent="0.25">
      <c r="A2" s="1" t="s">
        <v>5</v>
      </c>
      <c r="B2" t="s">
        <v>10</v>
      </c>
    </row>
    <row r="3" spans="1:2" x14ac:dyDescent="0.25">
      <c r="A3" s="1" t="s">
        <v>4</v>
      </c>
      <c r="B3" t="s">
        <v>74</v>
      </c>
    </row>
    <row r="5" spans="1:2" x14ac:dyDescent="0.25">
      <c r="A5" t="s">
        <v>75</v>
      </c>
    </row>
    <row r="6" spans="1:2" x14ac:dyDescent="0.25">
      <c r="A6" s="2">
        <v>33</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2"/>
  <sheetViews>
    <sheetView workbookViewId="0">
      <selection activeCell="H36" sqref="H36"/>
    </sheetView>
  </sheetViews>
  <sheetFormatPr baseColWidth="10" defaultRowHeight="15" x14ac:dyDescent="0.25"/>
  <cols>
    <col min="1" max="1" width="19.85546875" customWidth="1"/>
    <col min="2" max="2" width="25.7109375" customWidth="1"/>
  </cols>
  <sheetData>
    <row r="1" spans="1:2" x14ac:dyDescent="0.25">
      <c r="A1" s="1" t="s">
        <v>73</v>
      </c>
      <c r="B1" t="s">
        <v>76</v>
      </c>
    </row>
    <row r="2" spans="1:2" x14ac:dyDescent="0.25">
      <c r="A2" s="1" t="s">
        <v>5</v>
      </c>
      <c r="B2" t="s">
        <v>10</v>
      </c>
    </row>
    <row r="3" spans="1:2" x14ac:dyDescent="0.25">
      <c r="A3" s="1" t="s">
        <v>4</v>
      </c>
      <c r="B3" t="s">
        <v>74</v>
      </c>
    </row>
    <row r="5" spans="1:2" x14ac:dyDescent="0.25">
      <c r="A5" s="1" t="s">
        <v>77</v>
      </c>
      <c r="B5" t="s">
        <v>75</v>
      </c>
    </row>
    <row r="6" spans="1:2" x14ac:dyDescent="0.25">
      <c r="A6" s="3" t="s">
        <v>28</v>
      </c>
      <c r="B6" s="2">
        <v>1</v>
      </c>
    </row>
    <row r="7" spans="1:2" x14ac:dyDescent="0.25">
      <c r="A7" s="3" t="s">
        <v>31</v>
      </c>
      <c r="B7" s="2">
        <v>2</v>
      </c>
    </row>
    <row r="8" spans="1:2" x14ac:dyDescent="0.25">
      <c r="A8" s="3" t="s">
        <v>30</v>
      </c>
      <c r="B8" s="2">
        <v>2</v>
      </c>
    </row>
    <row r="9" spans="1:2" x14ac:dyDescent="0.25">
      <c r="A9" s="3" t="s">
        <v>19</v>
      </c>
      <c r="B9" s="2">
        <v>1</v>
      </c>
    </row>
    <row r="10" spans="1:2" x14ac:dyDescent="0.25">
      <c r="A10" s="3" t="s">
        <v>24</v>
      </c>
      <c r="B10" s="2">
        <v>1</v>
      </c>
    </row>
    <row r="11" spans="1:2" x14ac:dyDescent="0.25">
      <c r="A11" s="3" t="s">
        <v>23</v>
      </c>
      <c r="B11" s="2">
        <v>1</v>
      </c>
    </row>
    <row r="12" spans="1:2" x14ac:dyDescent="0.25">
      <c r="A12" s="3" t="s">
        <v>78</v>
      </c>
      <c r="B12" s="2">
        <v>8</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39"/>
  <sheetViews>
    <sheetView topLeftCell="A16" workbookViewId="0">
      <selection activeCell="A34" sqref="A34:C39"/>
    </sheetView>
  </sheetViews>
  <sheetFormatPr baseColWidth="10" defaultRowHeight="15" x14ac:dyDescent="0.25"/>
  <cols>
    <col min="1" max="1" width="19.140625" customWidth="1"/>
    <col min="2" max="2" width="25.7109375" customWidth="1"/>
    <col min="3" max="3" width="8" customWidth="1"/>
    <col min="4" max="46" width="22.42578125" bestFit="1" customWidth="1"/>
    <col min="47" max="47" width="12.5703125" bestFit="1" customWidth="1"/>
  </cols>
  <sheetData>
    <row r="1" spans="1:2" x14ac:dyDescent="0.25">
      <c r="A1" s="1" t="s">
        <v>73</v>
      </c>
      <c r="B1" t="s">
        <v>76</v>
      </c>
    </row>
    <row r="2" spans="1:2" x14ac:dyDescent="0.25">
      <c r="A2" s="1" t="s">
        <v>5</v>
      </c>
      <c r="B2" t="s">
        <v>10</v>
      </c>
    </row>
    <row r="3" spans="1:2" x14ac:dyDescent="0.25">
      <c r="A3" s="1" t="s">
        <v>4</v>
      </c>
      <c r="B3" t="s">
        <v>74</v>
      </c>
    </row>
    <row r="5" spans="1:2" x14ac:dyDescent="0.25">
      <c r="A5" s="1" t="s">
        <v>77</v>
      </c>
      <c r="B5" t="s">
        <v>75</v>
      </c>
    </row>
    <row r="6" spans="1:2" x14ac:dyDescent="0.25">
      <c r="A6" s="3" t="s">
        <v>8</v>
      </c>
      <c r="B6" s="2">
        <v>1</v>
      </c>
    </row>
    <row r="7" spans="1:2" x14ac:dyDescent="0.25">
      <c r="A7" s="3" t="s">
        <v>20</v>
      </c>
      <c r="B7" s="2">
        <v>2</v>
      </c>
    </row>
    <row r="8" spans="1:2" x14ac:dyDescent="0.25">
      <c r="A8" s="3" t="s">
        <v>18</v>
      </c>
      <c r="B8" s="2">
        <v>1</v>
      </c>
    </row>
    <row r="9" spans="1:2" x14ac:dyDescent="0.25">
      <c r="A9" s="3" t="s">
        <v>29</v>
      </c>
      <c r="B9" s="2">
        <v>1</v>
      </c>
    </row>
    <row r="10" spans="1:2" x14ac:dyDescent="0.25">
      <c r="A10" s="3" t="s">
        <v>78</v>
      </c>
      <c r="B10" s="2">
        <v>5</v>
      </c>
    </row>
    <row r="34" spans="1:3" x14ac:dyDescent="0.25">
      <c r="A34" s="26" t="s">
        <v>95</v>
      </c>
      <c r="B34" s="26" t="s">
        <v>0</v>
      </c>
      <c r="C34" s="26" t="s">
        <v>82</v>
      </c>
    </row>
    <row r="35" spans="1:3" x14ac:dyDescent="0.25">
      <c r="A35" s="20" t="s">
        <v>8</v>
      </c>
      <c r="B35" s="21">
        <v>1</v>
      </c>
      <c r="C35" s="24">
        <f>B35/B39</f>
        <v>0.2</v>
      </c>
    </row>
    <row r="36" spans="1:3" x14ac:dyDescent="0.25">
      <c r="A36" s="20" t="s">
        <v>20</v>
      </c>
      <c r="B36" s="21">
        <v>2</v>
      </c>
      <c r="C36" s="24">
        <f>B36/B39</f>
        <v>0.4</v>
      </c>
    </row>
    <row r="37" spans="1:3" x14ac:dyDescent="0.25">
      <c r="A37" s="20" t="s">
        <v>18</v>
      </c>
      <c r="B37" s="21">
        <v>1</v>
      </c>
      <c r="C37" s="24">
        <f>B37/B39</f>
        <v>0.2</v>
      </c>
    </row>
    <row r="38" spans="1:3" x14ac:dyDescent="0.25">
      <c r="A38" s="20" t="s">
        <v>29</v>
      </c>
      <c r="B38" s="21">
        <v>1</v>
      </c>
      <c r="C38" s="24">
        <f>B38/B39</f>
        <v>0.2</v>
      </c>
    </row>
    <row r="39" spans="1:3" x14ac:dyDescent="0.25">
      <c r="A39" s="22" t="s">
        <v>78</v>
      </c>
      <c r="B39" s="23">
        <v>5</v>
      </c>
      <c r="C39" s="25">
        <f>B39/B39</f>
        <v>1</v>
      </c>
    </row>
  </sheetData>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9"/>
  <sheetViews>
    <sheetView workbookViewId="0">
      <selection activeCell="F39" sqref="F39"/>
    </sheetView>
  </sheetViews>
  <sheetFormatPr baseColWidth="10" defaultRowHeight="15" x14ac:dyDescent="0.25"/>
  <cols>
    <col min="1" max="1" width="19.140625" customWidth="1"/>
    <col min="2" max="2" width="25.7109375" customWidth="1"/>
  </cols>
  <sheetData>
    <row r="1" spans="1:2" x14ac:dyDescent="0.25">
      <c r="A1" s="1" t="s">
        <v>73</v>
      </c>
      <c r="B1" t="s">
        <v>76</v>
      </c>
    </row>
    <row r="2" spans="1:2" x14ac:dyDescent="0.25">
      <c r="A2" s="1" t="s">
        <v>5</v>
      </c>
      <c r="B2" t="s">
        <v>10</v>
      </c>
    </row>
    <row r="3" spans="1:2" x14ac:dyDescent="0.25">
      <c r="A3" s="1" t="s">
        <v>4</v>
      </c>
      <c r="B3" t="s">
        <v>74</v>
      </c>
    </row>
    <row r="5" spans="1:2" x14ac:dyDescent="0.25">
      <c r="A5" s="1" t="s">
        <v>77</v>
      </c>
      <c r="B5" t="s">
        <v>75</v>
      </c>
    </row>
    <row r="6" spans="1:2" x14ac:dyDescent="0.25">
      <c r="A6" s="3" t="s">
        <v>25</v>
      </c>
      <c r="B6" s="2">
        <v>3</v>
      </c>
    </row>
    <row r="7" spans="1:2" x14ac:dyDescent="0.25">
      <c r="A7" s="3" t="s">
        <v>9</v>
      </c>
      <c r="B7" s="2">
        <v>24</v>
      </c>
    </row>
    <row r="8" spans="1:2" x14ac:dyDescent="0.25">
      <c r="A8" s="3" t="s">
        <v>79</v>
      </c>
      <c r="B8" s="2">
        <v>6</v>
      </c>
    </row>
    <row r="9" spans="1:2" x14ac:dyDescent="0.25">
      <c r="A9" s="3" t="s">
        <v>78</v>
      </c>
      <c r="B9" s="2">
        <v>33</v>
      </c>
    </row>
  </sheetData>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44"/>
  <sheetViews>
    <sheetView topLeftCell="A16" workbookViewId="0">
      <selection activeCell="F46" sqref="F46"/>
    </sheetView>
  </sheetViews>
  <sheetFormatPr baseColWidth="10" defaultRowHeight="15" x14ac:dyDescent="0.25"/>
  <cols>
    <col min="1" max="1" width="34.28515625" customWidth="1"/>
    <col min="2" max="2" width="16.42578125" customWidth="1"/>
  </cols>
  <sheetData>
    <row r="1" spans="1:2" x14ac:dyDescent="0.25">
      <c r="A1" s="1" t="s">
        <v>73</v>
      </c>
      <c r="B1" t="s">
        <v>76</v>
      </c>
    </row>
    <row r="2" spans="1:2" x14ac:dyDescent="0.25">
      <c r="A2" s="1" t="s">
        <v>5</v>
      </c>
      <c r="B2" t="s">
        <v>10</v>
      </c>
    </row>
    <row r="3" spans="1:2" x14ac:dyDescent="0.25">
      <c r="A3" s="1" t="s">
        <v>4</v>
      </c>
      <c r="B3" t="s">
        <v>74</v>
      </c>
    </row>
    <row r="5" spans="1:2" x14ac:dyDescent="0.25">
      <c r="A5" s="1" t="s">
        <v>77</v>
      </c>
      <c r="B5" t="s">
        <v>75</v>
      </c>
    </row>
    <row r="6" spans="1:2" x14ac:dyDescent="0.25">
      <c r="A6" s="3" t="s">
        <v>56</v>
      </c>
      <c r="B6" s="2">
        <v>1</v>
      </c>
    </row>
    <row r="7" spans="1:2" x14ac:dyDescent="0.25">
      <c r="A7" s="3" t="s">
        <v>13</v>
      </c>
      <c r="B7" s="2">
        <v>6</v>
      </c>
    </row>
    <row r="8" spans="1:2" x14ac:dyDescent="0.25">
      <c r="A8" s="3" t="s">
        <v>55</v>
      </c>
      <c r="B8" s="2">
        <v>1</v>
      </c>
    </row>
    <row r="9" spans="1:2" x14ac:dyDescent="0.25">
      <c r="A9" s="3" t="s">
        <v>54</v>
      </c>
      <c r="B9" s="2">
        <v>1</v>
      </c>
    </row>
    <row r="10" spans="1:2" x14ac:dyDescent="0.25">
      <c r="A10" s="3" t="s">
        <v>45</v>
      </c>
      <c r="B10" s="2">
        <v>1</v>
      </c>
    </row>
    <row r="11" spans="1:2" x14ac:dyDescent="0.25">
      <c r="A11" s="3" t="s">
        <v>62</v>
      </c>
      <c r="B11" s="2">
        <v>1</v>
      </c>
    </row>
    <row r="12" spans="1:2" x14ac:dyDescent="0.25">
      <c r="A12" s="3" t="s">
        <v>26</v>
      </c>
      <c r="B12" s="2">
        <v>1</v>
      </c>
    </row>
    <row r="13" spans="1:2" x14ac:dyDescent="0.25">
      <c r="A13" s="3" t="s">
        <v>52</v>
      </c>
      <c r="B13" s="2">
        <v>1</v>
      </c>
    </row>
    <row r="14" spans="1:2" x14ac:dyDescent="0.25">
      <c r="A14" s="3" t="s">
        <v>71</v>
      </c>
      <c r="B14" s="2">
        <v>1</v>
      </c>
    </row>
    <row r="15" spans="1:2" x14ac:dyDescent="0.25">
      <c r="A15" s="3" t="s">
        <v>61</v>
      </c>
      <c r="B15" s="2">
        <v>2</v>
      </c>
    </row>
    <row r="16" spans="1:2" x14ac:dyDescent="0.25">
      <c r="A16" s="3" t="s">
        <v>63</v>
      </c>
      <c r="B16" s="2">
        <v>1</v>
      </c>
    </row>
    <row r="17" spans="1:2" x14ac:dyDescent="0.25">
      <c r="A17" s="3" t="s">
        <v>48</v>
      </c>
      <c r="B17" s="2">
        <v>1</v>
      </c>
    </row>
    <row r="18" spans="1:2" x14ac:dyDescent="0.25">
      <c r="A18" s="3" t="s">
        <v>33</v>
      </c>
      <c r="B18" s="2">
        <v>1</v>
      </c>
    </row>
    <row r="19" spans="1:2" x14ac:dyDescent="0.25">
      <c r="A19" s="3" t="s">
        <v>34</v>
      </c>
      <c r="B19" s="2">
        <v>1</v>
      </c>
    </row>
    <row r="20" spans="1:2" x14ac:dyDescent="0.25">
      <c r="A20" s="3" t="s">
        <v>43</v>
      </c>
      <c r="B20" s="2">
        <v>1</v>
      </c>
    </row>
    <row r="21" spans="1:2" x14ac:dyDescent="0.25">
      <c r="A21" s="3" t="s">
        <v>44</v>
      </c>
      <c r="B21" s="2">
        <v>1</v>
      </c>
    </row>
    <row r="22" spans="1:2" x14ac:dyDescent="0.25">
      <c r="A22" s="3" t="s">
        <v>50</v>
      </c>
      <c r="B22" s="2">
        <v>1</v>
      </c>
    </row>
    <row r="23" spans="1:2" x14ac:dyDescent="0.25">
      <c r="A23" s="3" t="s">
        <v>53</v>
      </c>
      <c r="B23" s="2">
        <v>1</v>
      </c>
    </row>
    <row r="24" spans="1:2" x14ac:dyDescent="0.25">
      <c r="A24" s="3" t="s">
        <v>35</v>
      </c>
      <c r="B24" s="2">
        <v>1</v>
      </c>
    </row>
    <row r="25" spans="1:2" x14ac:dyDescent="0.25">
      <c r="A25" s="3" t="s">
        <v>51</v>
      </c>
      <c r="B25" s="2">
        <v>1</v>
      </c>
    </row>
    <row r="26" spans="1:2" x14ac:dyDescent="0.25">
      <c r="A26" s="3" t="s">
        <v>60</v>
      </c>
      <c r="B26" s="2">
        <v>1</v>
      </c>
    </row>
    <row r="27" spans="1:2" x14ac:dyDescent="0.25">
      <c r="A27" s="3" t="s">
        <v>57</v>
      </c>
      <c r="B27" s="2">
        <v>1</v>
      </c>
    </row>
    <row r="28" spans="1:2" x14ac:dyDescent="0.25">
      <c r="A28" s="3" t="s">
        <v>58</v>
      </c>
      <c r="B28" s="2">
        <v>1</v>
      </c>
    </row>
    <row r="29" spans="1:2" x14ac:dyDescent="0.25">
      <c r="A29" s="3" t="s">
        <v>42</v>
      </c>
      <c r="B29" s="2">
        <v>1</v>
      </c>
    </row>
    <row r="30" spans="1:2" x14ac:dyDescent="0.25">
      <c r="A30" s="3" t="s">
        <v>49</v>
      </c>
      <c r="B30" s="2">
        <v>1</v>
      </c>
    </row>
    <row r="31" spans="1:2" x14ac:dyDescent="0.25">
      <c r="A31" s="3" t="s">
        <v>47</v>
      </c>
      <c r="B31" s="2">
        <v>1</v>
      </c>
    </row>
    <row r="32" spans="1:2" x14ac:dyDescent="0.25">
      <c r="A32" s="3" t="s">
        <v>59</v>
      </c>
      <c r="B32" s="2">
        <v>1</v>
      </c>
    </row>
    <row r="33" spans="1:3" x14ac:dyDescent="0.25">
      <c r="A33" s="3" t="s">
        <v>78</v>
      </c>
      <c r="B33" s="2">
        <v>33</v>
      </c>
    </row>
    <row r="41" spans="1:3" x14ac:dyDescent="0.25">
      <c r="A41" s="35" t="s">
        <v>90</v>
      </c>
      <c r="B41" s="36" t="s">
        <v>91</v>
      </c>
      <c r="C41" s="35" t="s">
        <v>82</v>
      </c>
    </row>
    <row r="42" spans="1:3" x14ac:dyDescent="0.25">
      <c r="A42" s="34" t="s">
        <v>92</v>
      </c>
      <c r="B42" s="38">
        <v>6</v>
      </c>
      <c r="C42" s="24">
        <f>B42/B44</f>
        <v>0.18181818181818182</v>
      </c>
    </row>
    <row r="43" spans="1:3" x14ac:dyDescent="0.25">
      <c r="A43" s="34" t="s">
        <v>93</v>
      </c>
      <c r="B43" s="38">
        <v>27</v>
      </c>
      <c r="C43" s="24">
        <f>B43/B44</f>
        <v>0.81818181818181823</v>
      </c>
    </row>
    <row r="44" spans="1:3" x14ac:dyDescent="0.25">
      <c r="A44" s="36" t="s">
        <v>94</v>
      </c>
      <c r="B44" s="36">
        <f>SUM(B42:B43)</f>
        <v>33</v>
      </c>
      <c r="C44" s="37">
        <f>B44/B44</f>
        <v>1</v>
      </c>
    </row>
  </sheetData>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1"/>
  <sheetViews>
    <sheetView workbookViewId="0">
      <selection activeCell="D34" sqref="D34"/>
    </sheetView>
  </sheetViews>
  <sheetFormatPr baseColWidth="10" defaultRowHeight="15" x14ac:dyDescent="0.25"/>
  <cols>
    <col min="1" max="1" width="19.140625" customWidth="1"/>
    <col min="2" max="2" width="25.7109375" customWidth="1"/>
  </cols>
  <sheetData>
    <row r="1" spans="1:2" x14ac:dyDescent="0.25">
      <c r="A1" s="1" t="s">
        <v>73</v>
      </c>
      <c r="B1" t="s">
        <v>76</v>
      </c>
    </row>
    <row r="2" spans="1:2" x14ac:dyDescent="0.25">
      <c r="A2" s="1" t="s">
        <v>5</v>
      </c>
      <c r="B2" t="s">
        <v>10</v>
      </c>
    </row>
    <row r="3" spans="1:2" x14ac:dyDescent="0.25">
      <c r="A3" s="1" t="s">
        <v>4</v>
      </c>
      <c r="B3" t="s">
        <v>74</v>
      </c>
    </row>
    <row r="5" spans="1:2" x14ac:dyDescent="0.25">
      <c r="A5" s="1" t="s">
        <v>77</v>
      </c>
      <c r="B5" t="s">
        <v>75</v>
      </c>
    </row>
    <row r="6" spans="1:2" x14ac:dyDescent="0.25">
      <c r="A6" s="3" t="s">
        <v>22</v>
      </c>
      <c r="B6" s="2">
        <v>2</v>
      </c>
    </row>
    <row r="7" spans="1:2" x14ac:dyDescent="0.25">
      <c r="A7" s="3" t="s">
        <v>14</v>
      </c>
      <c r="B7" s="2">
        <v>9</v>
      </c>
    </row>
    <row r="8" spans="1:2" x14ac:dyDescent="0.25">
      <c r="A8" s="3" t="s">
        <v>32</v>
      </c>
      <c r="B8" s="2">
        <v>2</v>
      </c>
    </row>
    <row r="9" spans="1:2" x14ac:dyDescent="0.25">
      <c r="A9" s="3" t="s">
        <v>6</v>
      </c>
      <c r="B9" s="2">
        <v>6</v>
      </c>
    </row>
    <row r="10" spans="1:2" x14ac:dyDescent="0.25">
      <c r="A10" s="3" t="s">
        <v>11</v>
      </c>
      <c r="B10" s="2">
        <v>14</v>
      </c>
    </row>
    <row r="11" spans="1:2" x14ac:dyDescent="0.25">
      <c r="A11" s="3" t="s">
        <v>78</v>
      </c>
      <c r="B11" s="2">
        <v>33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4"/>
  <sheetViews>
    <sheetView topLeftCell="A22" workbookViewId="0">
      <selection activeCell="A36" sqref="A36:C44"/>
    </sheetView>
  </sheetViews>
  <sheetFormatPr baseColWidth="10" defaultRowHeight="15" x14ac:dyDescent="0.25"/>
  <cols>
    <col min="1" max="1" width="43.140625" customWidth="1"/>
    <col min="2" max="2" width="25.7109375" customWidth="1"/>
  </cols>
  <sheetData>
    <row r="1" spans="1:2" x14ac:dyDescent="0.25">
      <c r="A1" s="1" t="s">
        <v>73</v>
      </c>
      <c r="B1" t="s">
        <v>76</v>
      </c>
    </row>
    <row r="2" spans="1:2" x14ac:dyDescent="0.25">
      <c r="A2" s="1" t="s">
        <v>5</v>
      </c>
      <c r="B2" t="s">
        <v>10</v>
      </c>
    </row>
    <row r="3" spans="1:2" x14ac:dyDescent="0.25">
      <c r="A3" s="1" t="s">
        <v>4</v>
      </c>
      <c r="B3" t="s">
        <v>74</v>
      </c>
    </row>
    <row r="5" spans="1:2" x14ac:dyDescent="0.25">
      <c r="A5" s="1" t="s">
        <v>77</v>
      </c>
      <c r="B5" t="s">
        <v>75</v>
      </c>
    </row>
    <row r="6" spans="1:2" x14ac:dyDescent="0.25">
      <c r="A6" s="3" t="s">
        <v>27</v>
      </c>
      <c r="B6" s="2">
        <v>2</v>
      </c>
    </row>
    <row r="7" spans="1:2" x14ac:dyDescent="0.25">
      <c r="A7" s="3" t="s">
        <v>17</v>
      </c>
      <c r="B7" s="2">
        <v>8</v>
      </c>
    </row>
    <row r="8" spans="1:2" x14ac:dyDescent="0.25">
      <c r="A8" s="3" t="s">
        <v>15</v>
      </c>
      <c r="B8" s="2">
        <v>9</v>
      </c>
    </row>
    <row r="9" spans="1:2" x14ac:dyDescent="0.25">
      <c r="A9" s="3" t="s">
        <v>12</v>
      </c>
      <c r="B9" s="2">
        <v>6</v>
      </c>
    </row>
    <row r="10" spans="1:2" x14ac:dyDescent="0.25">
      <c r="A10" s="3" t="s">
        <v>7</v>
      </c>
      <c r="B10" s="2">
        <v>6</v>
      </c>
    </row>
    <row r="11" spans="1:2" x14ac:dyDescent="0.25">
      <c r="A11" s="3" t="s">
        <v>21</v>
      </c>
      <c r="B11" s="2">
        <v>1</v>
      </c>
    </row>
    <row r="12" spans="1:2" x14ac:dyDescent="0.25">
      <c r="A12" s="3" t="s">
        <v>40</v>
      </c>
      <c r="B12" s="2">
        <v>1</v>
      </c>
    </row>
    <row r="13" spans="1:2" x14ac:dyDescent="0.25">
      <c r="A13" s="3" t="s">
        <v>78</v>
      </c>
      <c r="B13" s="2">
        <v>33</v>
      </c>
    </row>
    <row r="36" spans="1:3" x14ac:dyDescent="0.25">
      <c r="A36" s="26" t="s">
        <v>77</v>
      </c>
      <c r="B36" s="26" t="s">
        <v>75</v>
      </c>
      <c r="C36" s="26" t="s">
        <v>82</v>
      </c>
    </row>
    <row r="37" spans="1:3" x14ac:dyDescent="0.25">
      <c r="A37" s="20" t="s">
        <v>27</v>
      </c>
      <c r="B37" s="21">
        <v>2</v>
      </c>
      <c r="C37" s="24">
        <f>B37/B44</f>
        <v>6.0606060606060608E-2</v>
      </c>
    </row>
    <row r="38" spans="1:3" x14ac:dyDescent="0.25">
      <c r="A38" s="20" t="s">
        <v>17</v>
      </c>
      <c r="B38" s="21">
        <v>8</v>
      </c>
      <c r="C38" s="24">
        <f>B38/B44</f>
        <v>0.24242424242424243</v>
      </c>
    </row>
    <row r="39" spans="1:3" x14ac:dyDescent="0.25">
      <c r="A39" s="20" t="s">
        <v>15</v>
      </c>
      <c r="B39" s="21">
        <v>9</v>
      </c>
      <c r="C39" s="24">
        <f>B39/B44</f>
        <v>0.27272727272727271</v>
      </c>
    </row>
    <row r="40" spans="1:3" x14ac:dyDescent="0.25">
      <c r="A40" s="20" t="s">
        <v>12</v>
      </c>
      <c r="B40" s="21">
        <v>6</v>
      </c>
      <c r="C40" s="24">
        <f>B40/B44</f>
        <v>0.18181818181818182</v>
      </c>
    </row>
    <row r="41" spans="1:3" x14ac:dyDescent="0.25">
      <c r="A41" s="20" t="s">
        <v>7</v>
      </c>
      <c r="B41" s="21">
        <v>6</v>
      </c>
      <c r="C41" s="24">
        <f>B41/B44</f>
        <v>0.18181818181818182</v>
      </c>
    </row>
    <row r="42" spans="1:3" x14ac:dyDescent="0.25">
      <c r="A42" s="20" t="s">
        <v>21</v>
      </c>
      <c r="B42" s="21">
        <v>1</v>
      </c>
      <c r="C42" s="24">
        <f>B42/B44</f>
        <v>3.0303030303030304E-2</v>
      </c>
    </row>
    <row r="43" spans="1:3" x14ac:dyDescent="0.25">
      <c r="A43" s="20" t="s">
        <v>40</v>
      </c>
      <c r="B43" s="21">
        <v>1</v>
      </c>
      <c r="C43" s="24">
        <f>B43/B44</f>
        <v>3.0303030303030304E-2</v>
      </c>
    </row>
    <row r="44" spans="1:3" x14ac:dyDescent="0.25">
      <c r="A44" s="22" t="s">
        <v>78</v>
      </c>
      <c r="B44" s="23">
        <v>33</v>
      </c>
      <c r="C44" s="25">
        <f>B44/B44</f>
        <v>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
  <sheetViews>
    <sheetView topLeftCell="A4" workbookViewId="0">
      <selection activeCell="A22" sqref="A22:C29"/>
    </sheetView>
  </sheetViews>
  <sheetFormatPr baseColWidth="10" defaultRowHeight="15" x14ac:dyDescent="0.25"/>
  <cols>
    <col min="1" max="1" width="81.7109375" customWidth="1"/>
    <col min="2" max="2" width="16.28515625" customWidth="1"/>
  </cols>
  <sheetData>
    <row r="1" spans="1:2" x14ac:dyDescent="0.25">
      <c r="A1" s="1" t="s">
        <v>73</v>
      </c>
      <c r="B1" t="s">
        <v>76</v>
      </c>
    </row>
    <row r="2" spans="1:2" x14ac:dyDescent="0.25">
      <c r="A2" s="1" t="s">
        <v>5</v>
      </c>
      <c r="B2" t="s">
        <v>10</v>
      </c>
    </row>
    <row r="3" spans="1:2" x14ac:dyDescent="0.25">
      <c r="A3" s="1" t="s">
        <v>4</v>
      </c>
      <c r="B3" t="s">
        <v>74</v>
      </c>
    </row>
    <row r="5" spans="1:2" x14ac:dyDescent="0.25">
      <c r="A5" s="1" t="s">
        <v>77</v>
      </c>
      <c r="B5" t="s">
        <v>75</v>
      </c>
    </row>
    <row r="6" spans="1:2" x14ac:dyDescent="0.25">
      <c r="A6" s="3" t="s">
        <v>64</v>
      </c>
      <c r="B6" s="2">
        <v>1</v>
      </c>
    </row>
    <row r="7" spans="1:2" x14ac:dyDescent="0.25">
      <c r="A7" s="3" t="s">
        <v>69</v>
      </c>
      <c r="B7" s="2">
        <v>5</v>
      </c>
    </row>
    <row r="8" spans="1:2" x14ac:dyDescent="0.25">
      <c r="A8" s="3" t="s">
        <v>72</v>
      </c>
      <c r="B8" s="2">
        <v>1</v>
      </c>
    </row>
    <row r="9" spans="1:2" x14ac:dyDescent="0.25">
      <c r="A9" s="3" t="s">
        <v>38</v>
      </c>
      <c r="B9" s="2">
        <v>6</v>
      </c>
    </row>
    <row r="10" spans="1:2" x14ac:dyDescent="0.25">
      <c r="A10" s="3" t="s">
        <v>79</v>
      </c>
      <c r="B10" s="2">
        <v>20</v>
      </c>
    </row>
    <row r="11" spans="1:2" x14ac:dyDescent="0.25">
      <c r="A11" s="3" t="s">
        <v>78</v>
      </c>
      <c r="B11" s="2">
        <v>33</v>
      </c>
    </row>
    <row r="22" spans="1:3" x14ac:dyDescent="0.25">
      <c r="A22" s="10" t="s">
        <v>80</v>
      </c>
      <c r="B22" s="10" t="s">
        <v>81</v>
      </c>
      <c r="C22" s="10" t="s">
        <v>82</v>
      </c>
    </row>
    <row r="23" spans="1:3" ht="45" x14ac:dyDescent="0.25">
      <c r="A23" s="4" t="s">
        <v>64</v>
      </c>
      <c r="B23" s="5">
        <v>1</v>
      </c>
      <c r="C23" s="8">
        <f>B23/B28</f>
        <v>3.0303030303030304E-2</v>
      </c>
    </row>
    <row r="24" spans="1:3" ht="30" x14ac:dyDescent="0.25">
      <c r="A24" s="4" t="s">
        <v>69</v>
      </c>
      <c r="B24" s="5">
        <v>5</v>
      </c>
      <c r="C24" s="8">
        <f>B24/B28</f>
        <v>0.15151515151515152</v>
      </c>
    </row>
    <row r="25" spans="1:3" ht="30" x14ac:dyDescent="0.25">
      <c r="A25" s="4" t="s">
        <v>72</v>
      </c>
      <c r="B25" s="5">
        <v>1</v>
      </c>
      <c r="C25" s="8">
        <f>B25/B28</f>
        <v>3.0303030303030304E-2</v>
      </c>
    </row>
    <row r="26" spans="1:3" x14ac:dyDescent="0.25">
      <c r="A26" s="4" t="s">
        <v>38</v>
      </c>
      <c r="B26" s="5">
        <v>6</v>
      </c>
      <c r="C26" s="8">
        <f>B26/B28</f>
        <v>0.18181818181818182</v>
      </c>
    </row>
    <row r="27" spans="1:3" x14ac:dyDescent="0.25">
      <c r="A27" s="4" t="s">
        <v>79</v>
      </c>
      <c r="B27" s="5">
        <v>20</v>
      </c>
      <c r="C27" s="8">
        <f>B27/B28</f>
        <v>0.60606060606060608</v>
      </c>
    </row>
    <row r="28" spans="1:3" x14ac:dyDescent="0.25">
      <c r="A28" s="6" t="s">
        <v>78</v>
      </c>
      <c r="B28" s="7">
        <v>33</v>
      </c>
      <c r="C28" s="9">
        <f>B28/B28</f>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3"/>
  <sheetViews>
    <sheetView workbookViewId="0">
      <selection activeCell="A18" sqref="A18:C23"/>
    </sheetView>
  </sheetViews>
  <sheetFormatPr baseColWidth="10" defaultRowHeight="15" x14ac:dyDescent="0.25"/>
  <cols>
    <col min="1" max="1" width="32.28515625" customWidth="1"/>
    <col min="2" max="2" width="22" customWidth="1"/>
  </cols>
  <sheetData>
    <row r="1" spans="1:2" x14ac:dyDescent="0.25">
      <c r="A1" s="1" t="s">
        <v>73</v>
      </c>
      <c r="B1" t="s">
        <v>76</v>
      </c>
    </row>
    <row r="2" spans="1:2" x14ac:dyDescent="0.25">
      <c r="A2" s="1" t="s">
        <v>5</v>
      </c>
      <c r="B2" t="s">
        <v>10</v>
      </c>
    </row>
    <row r="3" spans="1:2" x14ac:dyDescent="0.25">
      <c r="A3" s="1" t="s">
        <v>4</v>
      </c>
      <c r="B3" t="s">
        <v>74</v>
      </c>
    </row>
    <row r="4" spans="1:2" x14ac:dyDescent="0.25">
      <c r="A4" s="1" t="s">
        <v>3</v>
      </c>
      <c r="B4" t="s">
        <v>38</v>
      </c>
    </row>
    <row r="6" spans="1:2" x14ac:dyDescent="0.25">
      <c r="A6" s="1" t="s">
        <v>77</v>
      </c>
      <c r="B6" t="s">
        <v>75</v>
      </c>
    </row>
    <row r="7" spans="1:2" x14ac:dyDescent="0.25">
      <c r="A7" s="3" t="s">
        <v>41</v>
      </c>
      <c r="B7" s="2">
        <v>2</v>
      </c>
    </row>
    <row r="8" spans="1:2" x14ac:dyDescent="0.25">
      <c r="A8" s="3" t="s">
        <v>37</v>
      </c>
      <c r="B8" s="2">
        <v>1</v>
      </c>
    </row>
    <row r="9" spans="1:2" x14ac:dyDescent="0.25">
      <c r="A9" s="3" t="s">
        <v>36</v>
      </c>
      <c r="B9" s="2">
        <v>1</v>
      </c>
    </row>
    <row r="10" spans="1:2" x14ac:dyDescent="0.25">
      <c r="A10" s="3" t="s">
        <v>79</v>
      </c>
      <c r="B10" s="2">
        <v>2</v>
      </c>
    </row>
    <row r="11" spans="1:2" x14ac:dyDescent="0.25">
      <c r="A11" s="3" t="s">
        <v>78</v>
      </c>
      <c r="B11" s="2">
        <v>6</v>
      </c>
    </row>
    <row r="18" spans="1:3" x14ac:dyDescent="0.25">
      <c r="A18" s="26" t="s">
        <v>1</v>
      </c>
      <c r="B18" s="26" t="s">
        <v>0</v>
      </c>
      <c r="C18" s="26" t="s">
        <v>82</v>
      </c>
    </row>
    <row r="19" spans="1:3" x14ac:dyDescent="0.25">
      <c r="A19" s="20" t="s">
        <v>41</v>
      </c>
      <c r="B19" s="21">
        <v>2</v>
      </c>
      <c r="C19" s="24">
        <f>B19/B23</f>
        <v>0.33333333333333331</v>
      </c>
    </row>
    <row r="20" spans="1:3" x14ac:dyDescent="0.25">
      <c r="A20" s="20" t="s">
        <v>37</v>
      </c>
      <c r="B20" s="21">
        <v>1</v>
      </c>
      <c r="C20" s="24">
        <f>B20/B23</f>
        <v>0.16666666666666666</v>
      </c>
    </row>
    <row r="21" spans="1:3" x14ac:dyDescent="0.25">
      <c r="A21" s="20" t="s">
        <v>36</v>
      </c>
      <c r="B21" s="21">
        <v>1</v>
      </c>
      <c r="C21" s="24">
        <f>B21/B23</f>
        <v>0.16666666666666666</v>
      </c>
    </row>
    <row r="22" spans="1:3" x14ac:dyDescent="0.25">
      <c r="A22" s="20" t="s">
        <v>79</v>
      </c>
      <c r="B22" s="21">
        <v>2</v>
      </c>
      <c r="C22" s="24">
        <f>B22/B23</f>
        <v>0.33333333333333331</v>
      </c>
    </row>
    <row r="23" spans="1:3" x14ac:dyDescent="0.25">
      <c r="A23" s="22" t="s">
        <v>78</v>
      </c>
      <c r="B23" s="23">
        <v>6</v>
      </c>
      <c r="C23" s="25">
        <f>B23/B23</f>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C20"/>
  <sheetViews>
    <sheetView workbookViewId="0">
      <selection activeCell="A3" sqref="A3"/>
    </sheetView>
  </sheetViews>
  <sheetFormatPr baseColWidth="10" defaultRowHeight="15" x14ac:dyDescent="0.25"/>
  <sheetData>
    <row r="3" spans="1:3" x14ac:dyDescent="0.25">
      <c r="A3" s="11"/>
      <c r="B3" s="12"/>
      <c r="C3" s="13"/>
    </row>
    <row r="4" spans="1:3" x14ac:dyDescent="0.25">
      <c r="A4" s="14"/>
      <c r="B4" s="15"/>
      <c r="C4" s="16"/>
    </row>
    <row r="5" spans="1:3" x14ac:dyDescent="0.25">
      <c r="A5" s="14"/>
      <c r="B5" s="15"/>
      <c r="C5" s="16"/>
    </row>
    <row r="6" spans="1:3" x14ac:dyDescent="0.25">
      <c r="A6" s="14"/>
      <c r="B6" s="15"/>
      <c r="C6" s="16"/>
    </row>
    <row r="7" spans="1:3" x14ac:dyDescent="0.25">
      <c r="A7" s="14"/>
      <c r="B7" s="15"/>
      <c r="C7" s="16"/>
    </row>
    <row r="8" spans="1:3" x14ac:dyDescent="0.25">
      <c r="A8" s="14"/>
      <c r="B8" s="15"/>
      <c r="C8" s="16"/>
    </row>
    <row r="9" spans="1:3" x14ac:dyDescent="0.25">
      <c r="A9" s="14"/>
      <c r="B9" s="15"/>
      <c r="C9" s="16"/>
    </row>
    <row r="10" spans="1:3" x14ac:dyDescent="0.25">
      <c r="A10" s="14"/>
      <c r="B10" s="15"/>
      <c r="C10" s="16"/>
    </row>
    <row r="11" spans="1:3" x14ac:dyDescent="0.25">
      <c r="A11" s="14"/>
      <c r="B11" s="15"/>
      <c r="C11" s="16"/>
    </row>
    <row r="12" spans="1:3" x14ac:dyDescent="0.25">
      <c r="A12" s="14"/>
      <c r="B12" s="15"/>
      <c r="C12" s="16"/>
    </row>
    <row r="13" spans="1:3" x14ac:dyDescent="0.25">
      <c r="A13" s="14"/>
      <c r="B13" s="15"/>
      <c r="C13" s="16"/>
    </row>
    <row r="14" spans="1:3" x14ac:dyDescent="0.25">
      <c r="A14" s="14"/>
      <c r="B14" s="15"/>
      <c r="C14" s="16"/>
    </row>
    <row r="15" spans="1:3" x14ac:dyDescent="0.25">
      <c r="A15" s="14"/>
      <c r="B15" s="15"/>
      <c r="C15" s="16"/>
    </row>
    <row r="16" spans="1:3" x14ac:dyDescent="0.25">
      <c r="A16" s="14"/>
      <c r="B16" s="15"/>
      <c r="C16" s="16"/>
    </row>
    <row r="17" spans="1:3" x14ac:dyDescent="0.25">
      <c r="A17" s="14"/>
      <c r="B17" s="15"/>
      <c r="C17" s="16"/>
    </row>
    <row r="18" spans="1:3" x14ac:dyDescent="0.25">
      <c r="A18" s="14"/>
      <c r="B18" s="15"/>
      <c r="C18" s="16"/>
    </row>
    <row r="19" spans="1:3" x14ac:dyDescent="0.25">
      <c r="A19" s="14"/>
      <c r="B19" s="15"/>
      <c r="C19" s="16"/>
    </row>
    <row r="20" spans="1:3" x14ac:dyDescent="0.25">
      <c r="A20" s="17"/>
      <c r="B20" s="18"/>
      <c r="C20" s="1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4"/>
  <sheetViews>
    <sheetView workbookViewId="0">
      <selection activeCell="A17" sqref="A17:D24"/>
    </sheetView>
  </sheetViews>
  <sheetFormatPr baseColWidth="10" defaultRowHeight="15" x14ac:dyDescent="0.25"/>
  <cols>
    <col min="1" max="1" width="39" customWidth="1"/>
    <col min="2" max="2" width="24" customWidth="1"/>
    <col min="3" max="3" width="23.85546875" customWidth="1"/>
    <col min="4" max="4" width="9" customWidth="1"/>
  </cols>
  <sheetData>
    <row r="1" spans="1:2" x14ac:dyDescent="0.25">
      <c r="A1" s="1" t="s">
        <v>73</v>
      </c>
      <c r="B1" t="s">
        <v>76</v>
      </c>
    </row>
    <row r="2" spans="1:2" x14ac:dyDescent="0.25">
      <c r="A2" s="1" t="s">
        <v>5</v>
      </c>
      <c r="B2" t="s">
        <v>10</v>
      </c>
    </row>
    <row r="3" spans="1:2" x14ac:dyDescent="0.25">
      <c r="A3" s="1" t="s">
        <v>4</v>
      </c>
      <c r="B3" t="s">
        <v>83</v>
      </c>
    </row>
    <row r="5" spans="1:2" x14ac:dyDescent="0.25">
      <c r="A5" s="1" t="s">
        <v>77</v>
      </c>
      <c r="B5" t="s">
        <v>75</v>
      </c>
    </row>
    <row r="6" spans="1:2" x14ac:dyDescent="0.25">
      <c r="A6" s="3" t="s">
        <v>39</v>
      </c>
      <c r="B6" s="2">
        <v>4</v>
      </c>
    </row>
    <row r="7" spans="1:2" x14ac:dyDescent="0.25">
      <c r="A7" s="3" t="s">
        <v>66</v>
      </c>
      <c r="B7" s="2">
        <v>17</v>
      </c>
    </row>
    <row r="8" spans="1:2" x14ac:dyDescent="0.25">
      <c r="A8" s="3" t="s">
        <v>46</v>
      </c>
      <c r="B8" s="2">
        <v>3</v>
      </c>
    </row>
    <row r="9" spans="1:2" x14ac:dyDescent="0.25">
      <c r="A9" s="3" t="s">
        <v>67</v>
      </c>
      <c r="B9" s="2">
        <v>2</v>
      </c>
    </row>
    <row r="10" spans="1:2" x14ac:dyDescent="0.25">
      <c r="A10" s="3" t="s">
        <v>65</v>
      </c>
      <c r="B10" s="2">
        <v>1</v>
      </c>
    </row>
    <row r="11" spans="1:2" x14ac:dyDescent="0.25">
      <c r="A11" s="3" t="s">
        <v>68</v>
      </c>
      <c r="B11" s="2">
        <v>2</v>
      </c>
    </row>
    <row r="12" spans="1:2" x14ac:dyDescent="0.25">
      <c r="A12" s="3" t="s">
        <v>78</v>
      </c>
      <c r="B12" s="2">
        <v>29</v>
      </c>
    </row>
    <row r="17" spans="1:4" ht="30" x14ac:dyDescent="0.25">
      <c r="A17" s="26" t="s">
        <v>2</v>
      </c>
      <c r="B17" s="27" t="s">
        <v>84</v>
      </c>
      <c r="C17" s="27" t="s">
        <v>85</v>
      </c>
      <c r="D17" s="27" t="s">
        <v>82</v>
      </c>
    </row>
    <row r="18" spans="1:4" x14ac:dyDescent="0.25">
      <c r="A18" s="20" t="s">
        <v>39</v>
      </c>
      <c r="B18" s="21">
        <v>4</v>
      </c>
      <c r="C18" s="21">
        <v>4</v>
      </c>
      <c r="D18" s="24">
        <f>C18/B24</f>
        <v>0.12121212121212122</v>
      </c>
    </row>
    <row r="19" spans="1:4" x14ac:dyDescent="0.25">
      <c r="A19" s="20" t="s">
        <v>66</v>
      </c>
      <c r="B19" s="21">
        <v>21</v>
      </c>
      <c r="C19" s="21">
        <v>17</v>
      </c>
      <c r="D19" s="24">
        <f>C19/B24</f>
        <v>0.51515151515151514</v>
      </c>
    </row>
    <row r="20" spans="1:4" x14ac:dyDescent="0.25">
      <c r="A20" s="20" t="s">
        <v>46</v>
      </c>
      <c r="B20" s="21">
        <v>3</v>
      </c>
      <c r="C20" s="21">
        <v>3</v>
      </c>
      <c r="D20" s="24">
        <f>C20/B24</f>
        <v>9.0909090909090912E-2</v>
      </c>
    </row>
    <row r="21" spans="1:4" x14ac:dyDescent="0.25">
      <c r="A21" s="20" t="s">
        <v>67</v>
      </c>
      <c r="B21" s="21">
        <v>2</v>
      </c>
      <c r="C21" s="21">
        <v>2</v>
      </c>
      <c r="D21" s="24">
        <f>C21/B24</f>
        <v>6.0606060606060608E-2</v>
      </c>
    </row>
    <row r="22" spans="1:4" x14ac:dyDescent="0.25">
      <c r="A22" s="20" t="s">
        <v>65</v>
      </c>
      <c r="B22" s="21">
        <v>1</v>
      </c>
      <c r="C22" s="21">
        <v>1</v>
      </c>
      <c r="D22" s="24">
        <f>C22/B24</f>
        <v>3.0303030303030304E-2</v>
      </c>
    </row>
    <row r="23" spans="1:4" x14ac:dyDescent="0.25">
      <c r="A23" s="20" t="s">
        <v>68</v>
      </c>
      <c r="B23" s="21">
        <v>2</v>
      </c>
      <c r="C23" s="21">
        <v>2</v>
      </c>
      <c r="D23" s="24">
        <f>C23/B24</f>
        <v>6.0606060606060608E-2</v>
      </c>
    </row>
    <row r="24" spans="1:4" x14ac:dyDescent="0.25">
      <c r="A24" s="22" t="s">
        <v>78</v>
      </c>
      <c r="B24" s="23">
        <v>33</v>
      </c>
      <c r="C24" s="23">
        <v>29</v>
      </c>
      <c r="D24" s="25">
        <f>C24/B24</f>
        <v>0.87878787878787878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2"/>
  <sheetViews>
    <sheetView workbookViewId="0">
      <selection activeCell="A16" sqref="A16:D22"/>
    </sheetView>
  </sheetViews>
  <sheetFormatPr baseColWidth="10" defaultRowHeight="15" x14ac:dyDescent="0.25"/>
  <cols>
    <col min="1" max="1" width="39" customWidth="1"/>
    <col min="2" max="2" width="25.7109375" customWidth="1"/>
    <col min="3" max="3" width="24.85546875" customWidth="1"/>
  </cols>
  <sheetData>
    <row r="1" spans="1:4" x14ac:dyDescent="0.25">
      <c r="A1" s="1" t="s">
        <v>73</v>
      </c>
      <c r="B1" t="s">
        <v>76</v>
      </c>
    </row>
    <row r="2" spans="1:4" x14ac:dyDescent="0.25">
      <c r="A2" s="1" t="s">
        <v>5</v>
      </c>
      <c r="B2" t="s">
        <v>16</v>
      </c>
    </row>
    <row r="3" spans="1:4" x14ac:dyDescent="0.25">
      <c r="A3" s="1" t="s">
        <v>4</v>
      </c>
      <c r="B3" t="s">
        <v>74</v>
      </c>
    </row>
    <row r="5" spans="1:4" x14ac:dyDescent="0.25">
      <c r="A5" s="1" t="s">
        <v>77</v>
      </c>
      <c r="B5" t="s">
        <v>75</v>
      </c>
    </row>
    <row r="6" spans="1:4" x14ac:dyDescent="0.25">
      <c r="A6" s="3" t="s">
        <v>39</v>
      </c>
      <c r="B6" s="2">
        <v>1</v>
      </c>
    </row>
    <row r="7" spans="1:4" x14ac:dyDescent="0.25">
      <c r="A7" s="3" t="s">
        <v>66</v>
      </c>
      <c r="B7" s="2">
        <v>6</v>
      </c>
    </row>
    <row r="8" spans="1:4" x14ac:dyDescent="0.25">
      <c r="A8" s="3" t="s">
        <v>46</v>
      </c>
      <c r="B8" s="2">
        <v>1</v>
      </c>
    </row>
    <row r="9" spans="1:4" x14ac:dyDescent="0.25">
      <c r="A9" s="3" t="s">
        <v>67</v>
      </c>
      <c r="B9" s="2">
        <v>2</v>
      </c>
    </row>
    <row r="10" spans="1:4" x14ac:dyDescent="0.25">
      <c r="A10" s="3" t="s">
        <v>68</v>
      </c>
      <c r="B10" s="2">
        <v>3</v>
      </c>
    </row>
    <row r="11" spans="1:4" x14ac:dyDescent="0.25">
      <c r="A11" s="3" t="s">
        <v>78</v>
      </c>
      <c r="B11" s="2">
        <v>13</v>
      </c>
    </row>
    <row r="16" spans="1:4" ht="45" x14ac:dyDescent="0.25">
      <c r="A16" s="26" t="s">
        <v>2</v>
      </c>
      <c r="B16" s="27" t="s">
        <v>86</v>
      </c>
      <c r="C16" s="27" t="s">
        <v>87</v>
      </c>
      <c r="D16" s="28" t="s">
        <v>82</v>
      </c>
    </row>
    <row r="17" spans="1:4" x14ac:dyDescent="0.25">
      <c r="A17" s="20" t="s">
        <v>39</v>
      </c>
      <c r="B17" s="21">
        <v>1</v>
      </c>
      <c r="C17" s="21">
        <v>1</v>
      </c>
      <c r="D17" s="24">
        <f>C17/B22</f>
        <v>7.6923076923076927E-2</v>
      </c>
    </row>
    <row r="18" spans="1:4" x14ac:dyDescent="0.25">
      <c r="A18" s="20" t="s">
        <v>66</v>
      </c>
      <c r="B18" s="21">
        <v>6</v>
      </c>
      <c r="C18" s="21">
        <v>6</v>
      </c>
      <c r="D18" s="24">
        <f>C18/B22</f>
        <v>0.46153846153846156</v>
      </c>
    </row>
    <row r="19" spans="1:4" x14ac:dyDescent="0.25">
      <c r="A19" s="20" t="s">
        <v>46</v>
      </c>
      <c r="B19" s="21">
        <v>1</v>
      </c>
      <c r="C19" s="21">
        <v>1</v>
      </c>
      <c r="D19" s="24">
        <f>C19/B22</f>
        <v>7.6923076923076927E-2</v>
      </c>
    </row>
    <row r="20" spans="1:4" x14ac:dyDescent="0.25">
      <c r="A20" s="20" t="s">
        <v>67</v>
      </c>
      <c r="B20" s="21">
        <v>2</v>
      </c>
      <c r="C20" s="21">
        <v>2</v>
      </c>
      <c r="D20" s="24">
        <f>C20/B22</f>
        <v>0.15384615384615385</v>
      </c>
    </row>
    <row r="21" spans="1:4" x14ac:dyDescent="0.25">
      <c r="A21" s="20" t="s">
        <v>68</v>
      </c>
      <c r="B21" s="21">
        <v>3</v>
      </c>
      <c r="C21" s="21">
        <v>3</v>
      </c>
      <c r="D21" s="24">
        <f>C21/B22</f>
        <v>0.23076923076923078</v>
      </c>
    </row>
    <row r="22" spans="1:4" x14ac:dyDescent="0.25">
      <c r="A22" s="22" t="s">
        <v>78</v>
      </c>
      <c r="B22" s="23">
        <v>13</v>
      </c>
      <c r="C22" s="23">
        <v>13</v>
      </c>
      <c r="D22" s="25">
        <f>C22/B22</f>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6"/>
  <sheetViews>
    <sheetView topLeftCell="A16" workbookViewId="0">
      <selection activeCell="A28" sqref="A28:I36"/>
    </sheetView>
  </sheetViews>
  <sheetFormatPr baseColWidth="10" defaultRowHeight="15" x14ac:dyDescent="0.25"/>
  <cols>
    <col min="1" max="1" width="39" customWidth="1"/>
    <col min="2" max="2" width="9.85546875" customWidth="1"/>
    <col min="3" max="3" width="17.140625" customWidth="1"/>
    <col min="4" max="4" width="23.28515625" customWidth="1"/>
    <col min="5" max="5" width="3.140625" customWidth="1"/>
    <col min="6" max="6" width="5" customWidth="1"/>
    <col min="7" max="7" width="15.42578125" customWidth="1"/>
    <col min="8" max="8" width="9.5703125" customWidth="1"/>
    <col min="9" max="9" width="12.5703125" customWidth="1"/>
    <col min="10" max="46" width="22.42578125" bestFit="1" customWidth="1"/>
    <col min="47" max="47" width="12.5703125" bestFit="1" customWidth="1"/>
  </cols>
  <sheetData>
    <row r="1" spans="1:9" x14ac:dyDescent="0.25">
      <c r="A1" s="1" t="s">
        <v>73</v>
      </c>
      <c r="B1" t="s">
        <v>74</v>
      </c>
    </row>
    <row r="2" spans="1:9" x14ac:dyDescent="0.25">
      <c r="A2" s="1" t="s">
        <v>5</v>
      </c>
      <c r="B2" t="s">
        <v>74</v>
      </c>
    </row>
    <row r="3" spans="1:9" x14ac:dyDescent="0.25">
      <c r="A3" s="1" t="s">
        <v>4</v>
      </c>
      <c r="B3" t="s">
        <v>74</v>
      </c>
    </row>
    <row r="4" spans="1:9" x14ac:dyDescent="0.25">
      <c r="A4" s="1" t="s">
        <v>3</v>
      </c>
      <c r="B4" t="s">
        <v>74</v>
      </c>
    </row>
    <row r="6" spans="1:9" x14ac:dyDescent="0.25">
      <c r="A6" s="1" t="s">
        <v>89</v>
      </c>
      <c r="B6" s="1" t="s">
        <v>88</v>
      </c>
    </row>
    <row r="7" spans="1:9" x14ac:dyDescent="0.25">
      <c r="A7" s="1" t="s">
        <v>77</v>
      </c>
      <c r="B7" t="s">
        <v>27</v>
      </c>
      <c r="C7" t="s">
        <v>17</v>
      </c>
      <c r="D7" t="s">
        <v>15</v>
      </c>
      <c r="E7" t="s">
        <v>12</v>
      </c>
      <c r="F7" t="s">
        <v>7</v>
      </c>
      <c r="G7" t="s">
        <v>21</v>
      </c>
      <c r="H7" t="s">
        <v>40</v>
      </c>
      <c r="I7" t="s">
        <v>78</v>
      </c>
    </row>
    <row r="8" spans="1:9" x14ac:dyDescent="0.25">
      <c r="A8" s="3" t="s">
        <v>39</v>
      </c>
      <c r="B8" s="2">
        <v>3.3333333333333335</v>
      </c>
      <c r="C8" s="2">
        <v>7</v>
      </c>
      <c r="D8" s="2">
        <v>4</v>
      </c>
      <c r="E8" s="2"/>
      <c r="F8" s="2"/>
      <c r="G8" s="2">
        <v>2</v>
      </c>
      <c r="H8" s="2"/>
      <c r="I8" s="2">
        <v>4.2222222222222223</v>
      </c>
    </row>
    <row r="9" spans="1:9" x14ac:dyDescent="0.25">
      <c r="A9" s="3" t="s">
        <v>66</v>
      </c>
      <c r="B9" s="2">
        <v>2.4</v>
      </c>
      <c r="C9" s="2">
        <v>2.2666666666666666</v>
      </c>
      <c r="D9" s="2">
        <v>1.2727272727272727</v>
      </c>
      <c r="E9" s="2">
        <v>3.3333333333333335</v>
      </c>
      <c r="F9" s="2">
        <v>1.5714285714285714</v>
      </c>
      <c r="G9" s="2">
        <v>0</v>
      </c>
      <c r="H9" s="2">
        <v>5</v>
      </c>
      <c r="I9" s="2">
        <v>2.1632653061224492</v>
      </c>
    </row>
    <row r="10" spans="1:9" x14ac:dyDescent="0.25">
      <c r="A10" s="3" t="s">
        <v>46</v>
      </c>
      <c r="B10" s="2"/>
      <c r="C10" s="2">
        <v>11</v>
      </c>
      <c r="D10" s="2"/>
      <c r="E10" s="2"/>
      <c r="F10" s="2"/>
      <c r="G10" s="2">
        <v>17</v>
      </c>
      <c r="H10" s="2"/>
      <c r="I10" s="2">
        <v>12.5</v>
      </c>
    </row>
    <row r="11" spans="1:9" x14ac:dyDescent="0.25">
      <c r="A11" s="3" t="s">
        <v>67</v>
      </c>
      <c r="B11" s="2">
        <v>22</v>
      </c>
      <c r="C11" s="2">
        <v>8</v>
      </c>
      <c r="D11" s="2">
        <v>8</v>
      </c>
      <c r="E11" s="2">
        <v>0</v>
      </c>
      <c r="F11" s="2"/>
      <c r="G11" s="2"/>
      <c r="H11" s="2">
        <v>0</v>
      </c>
      <c r="I11" s="2">
        <v>7.6</v>
      </c>
    </row>
    <row r="12" spans="1:9" x14ac:dyDescent="0.25">
      <c r="A12" s="3" t="s">
        <v>65</v>
      </c>
      <c r="B12" s="2">
        <v>11</v>
      </c>
      <c r="C12" s="2">
        <v>5</v>
      </c>
      <c r="D12" s="2">
        <v>7.333333333333333</v>
      </c>
      <c r="E12" s="2"/>
      <c r="F12" s="2"/>
      <c r="G12" s="2"/>
      <c r="H12" s="2"/>
      <c r="I12" s="2">
        <v>8.1666666666666661</v>
      </c>
    </row>
    <row r="13" spans="1:9" x14ac:dyDescent="0.25">
      <c r="A13" s="3" t="s">
        <v>70</v>
      </c>
      <c r="B13" s="2"/>
      <c r="C13" s="2">
        <v>0</v>
      </c>
      <c r="D13" s="2"/>
      <c r="E13" s="2"/>
      <c r="F13" s="2"/>
      <c r="G13" s="2"/>
      <c r="H13" s="2"/>
      <c r="I13" s="2">
        <v>0</v>
      </c>
    </row>
    <row r="14" spans="1:9" x14ac:dyDescent="0.25">
      <c r="A14" s="3" t="s">
        <v>68</v>
      </c>
      <c r="B14" s="2"/>
      <c r="C14" s="2">
        <v>11</v>
      </c>
      <c r="D14" s="2">
        <v>7.333333333333333</v>
      </c>
      <c r="E14" s="2">
        <v>0</v>
      </c>
      <c r="F14" s="2">
        <v>2.3333333333333335</v>
      </c>
      <c r="G14" s="2"/>
      <c r="H14" s="2"/>
      <c r="I14" s="2">
        <v>5.666666666666667</v>
      </c>
    </row>
    <row r="15" spans="1:9" x14ac:dyDescent="0.25">
      <c r="A15" s="3" t="s">
        <v>78</v>
      </c>
      <c r="B15" s="2">
        <v>6</v>
      </c>
      <c r="C15" s="2">
        <v>4.6399999999999997</v>
      </c>
      <c r="D15" s="2">
        <v>3.7142857142857144</v>
      </c>
      <c r="E15" s="2">
        <v>2.7272727272727271</v>
      </c>
      <c r="F15" s="2">
        <v>1.8</v>
      </c>
      <c r="G15" s="2">
        <v>6.333333333333333</v>
      </c>
      <c r="H15" s="2">
        <v>2.5</v>
      </c>
      <c r="I15" s="2">
        <v>4</v>
      </c>
    </row>
    <row r="28" spans="1:9" ht="53.25" customHeight="1" x14ac:dyDescent="0.25">
      <c r="A28" s="26" t="s">
        <v>2</v>
      </c>
      <c r="B28" s="29" t="s">
        <v>27</v>
      </c>
      <c r="C28" s="29" t="s">
        <v>17</v>
      </c>
      <c r="D28" s="29" t="s">
        <v>15</v>
      </c>
      <c r="E28" s="29" t="s">
        <v>12</v>
      </c>
      <c r="F28" s="29" t="s">
        <v>7</v>
      </c>
      <c r="G28" s="29" t="s">
        <v>21</v>
      </c>
      <c r="H28" s="29" t="s">
        <v>40</v>
      </c>
      <c r="I28" s="26" t="s">
        <v>78</v>
      </c>
    </row>
    <row r="29" spans="1:9" x14ac:dyDescent="0.25">
      <c r="A29" s="20" t="s">
        <v>39</v>
      </c>
      <c r="B29" s="30">
        <v>3.3333333333333335</v>
      </c>
      <c r="C29" s="21">
        <v>7</v>
      </c>
      <c r="D29" s="21">
        <v>4</v>
      </c>
      <c r="E29" s="21"/>
      <c r="F29" s="21"/>
      <c r="G29" s="21">
        <v>2</v>
      </c>
      <c r="H29" s="21"/>
      <c r="I29" s="30">
        <f>(B29+C29+D29+G29)/4</f>
        <v>4.0833333333333339</v>
      </c>
    </row>
    <row r="30" spans="1:9" x14ac:dyDescent="0.25">
      <c r="A30" s="20" t="s">
        <v>66</v>
      </c>
      <c r="B30" s="21">
        <v>2.4</v>
      </c>
      <c r="C30" s="30">
        <v>2.2666666666666666</v>
      </c>
      <c r="D30" s="30">
        <v>1.2727272727272727</v>
      </c>
      <c r="E30" s="21">
        <v>3.3333333333333335</v>
      </c>
      <c r="F30" s="21">
        <v>1.5714285714285714</v>
      </c>
      <c r="G30" s="21">
        <v>0</v>
      </c>
      <c r="H30" s="21">
        <v>5</v>
      </c>
      <c r="I30" s="30">
        <f>(B30+C30+D30+E30+F30+H30)/6</f>
        <v>2.6406926406926403</v>
      </c>
    </row>
    <row r="31" spans="1:9" x14ac:dyDescent="0.25">
      <c r="A31" s="20" t="s">
        <v>46</v>
      </c>
      <c r="B31" s="21"/>
      <c r="C31" s="21">
        <v>11</v>
      </c>
      <c r="D31" s="21"/>
      <c r="E31" s="21"/>
      <c r="F31" s="21"/>
      <c r="G31" s="21">
        <v>17</v>
      </c>
      <c r="H31" s="21"/>
      <c r="I31" s="21">
        <f>(C31+G31)/2</f>
        <v>14</v>
      </c>
    </row>
    <row r="32" spans="1:9" x14ac:dyDescent="0.25">
      <c r="A32" s="20" t="s">
        <v>67</v>
      </c>
      <c r="B32" s="21">
        <v>22</v>
      </c>
      <c r="C32" s="21">
        <v>8</v>
      </c>
      <c r="D32" s="21">
        <v>8</v>
      </c>
      <c r="E32" s="21">
        <v>0</v>
      </c>
      <c r="F32" s="21"/>
      <c r="G32" s="21"/>
      <c r="H32" s="21">
        <v>0</v>
      </c>
      <c r="I32" s="30">
        <f>(B32+C32+D32)/3</f>
        <v>12.666666666666666</v>
      </c>
    </row>
    <row r="33" spans="1:9" x14ac:dyDescent="0.25">
      <c r="A33" s="20" t="s">
        <v>65</v>
      </c>
      <c r="B33" s="21">
        <v>11</v>
      </c>
      <c r="C33" s="21">
        <v>5</v>
      </c>
      <c r="D33" s="30">
        <v>7.333333333333333</v>
      </c>
      <c r="E33" s="21"/>
      <c r="F33" s="21"/>
      <c r="G33" s="21"/>
      <c r="H33" s="21"/>
      <c r="I33" s="32">
        <f>(B33+C33+D33)/3</f>
        <v>7.7777777777777777</v>
      </c>
    </row>
    <row r="34" spans="1:9" x14ac:dyDescent="0.25">
      <c r="A34" s="20" t="s">
        <v>70</v>
      </c>
      <c r="B34" s="21"/>
      <c r="C34" s="21">
        <v>0</v>
      </c>
      <c r="D34" s="21"/>
      <c r="E34" s="21"/>
      <c r="F34" s="21"/>
      <c r="G34" s="21"/>
      <c r="H34" s="21"/>
      <c r="I34" s="21">
        <v>0</v>
      </c>
    </row>
    <row r="35" spans="1:9" x14ac:dyDescent="0.25">
      <c r="A35" s="20" t="s">
        <v>68</v>
      </c>
      <c r="B35" s="21"/>
      <c r="C35" s="21">
        <v>11</v>
      </c>
      <c r="D35" s="30">
        <v>7.333333333333333</v>
      </c>
      <c r="E35" s="21">
        <v>0</v>
      </c>
      <c r="F35" s="21">
        <v>2.3333333333333335</v>
      </c>
      <c r="G35" s="21"/>
      <c r="H35" s="21"/>
      <c r="I35" s="30">
        <f>(C35+D35+F35)/3</f>
        <v>6.8888888888888884</v>
      </c>
    </row>
    <row r="36" spans="1:9" x14ac:dyDescent="0.25">
      <c r="A36" s="22" t="s">
        <v>78</v>
      </c>
      <c r="B36" s="31">
        <f>(B29+B30+B32+B33)/4</f>
        <v>9.6833333333333336</v>
      </c>
      <c r="C36" s="31">
        <f>(C29+C30+C31+C32+C33+C35)/6</f>
        <v>7.3777777777777773</v>
      </c>
      <c r="D36" s="31">
        <f>(D29+D30+D32+D33+D35)/5</f>
        <v>5.5878787878787879</v>
      </c>
      <c r="E36" s="23">
        <f>(E30)/1</f>
        <v>3.3333333333333335</v>
      </c>
      <c r="F36" s="23">
        <f>(F30+F35)/2</f>
        <v>1.9523809523809526</v>
      </c>
      <c r="G36" s="23">
        <f>(G29+G31)/2</f>
        <v>9.5</v>
      </c>
      <c r="H36" s="23">
        <f>(H30)/1</f>
        <v>5</v>
      </c>
      <c r="I36" s="33">
        <f>(I29+I30+I31+I32+I33+I35)/6</f>
        <v>8.0095598845598843</v>
      </c>
    </row>
  </sheetData>
  <pageMargins left="0.7" right="0.7" top="0.75" bottom="0.75" header="0.3" footer="0.3"/>
  <pageSetup orientation="portrait" horizontalDpi="4294967294" verticalDpi="429496729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vt:lpstr>
      <vt:lpstr>2</vt:lpstr>
      <vt:lpstr>3</vt:lpstr>
      <vt:lpstr>4</vt:lpstr>
      <vt:lpstr>5</vt:lpstr>
      <vt:lpstr>6</vt:lpstr>
      <vt:lpstr>7.1</vt:lpstr>
      <vt:lpstr>7.2</vt:lpstr>
      <vt:lpstr>8</vt:lpstr>
      <vt:lpstr>9</vt:lpstr>
      <vt:lpstr>10.1</vt:lpstr>
      <vt:lpstr>10.20</vt:lpstr>
      <vt:lpstr>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Rodriguez</cp:lastModifiedBy>
  <dcterms:created xsi:type="dcterms:W3CDTF">2019-03-01T12:03:21Z</dcterms:created>
  <dcterms:modified xsi:type="dcterms:W3CDTF">2020-08-04T21:38:28Z</dcterms:modified>
</cp:coreProperties>
</file>