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jcamacho\Desktop\planeacion\"/>
    </mc:Choice>
  </mc:AlternateContent>
  <bookViews>
    <workbookView xWindow="0" yWindow="0" windowWidth="13755" windowHeight="11760"/>
  </bookViews>
  <sheets>
    <sheet name="PLANMIPG" sheetId="1" r:id="rId1"/>
    <sheet name="INDICADORES" sheetId="2" r:id="rId2"/>
  </sheets>
  <externalReferences>
    <externalReference r:id="rId3"/>
  </externalReferences>
  <definedNames>
    <definedName name="FECHA_HOY">[1]MANDO!$X$1</definedName>
  </definedNames>
  <calcPr calcId="152511"/>
</workbook>
</file>

<file path=xl/calcChain.xml><?xml version="1.0" encoding="utf-8"?>
<calcChain xmlns="http://schemas.openxmlformats.org/spreadsheetml/2006/main">
  <c r="AO478" i="1" l="1"/>
  <c r="AN478" i="1"/>
  <c r="AT477" i="1"/>
  <c r="AM477" i="1"/>
  <c r="AL477" i="1"/>
  <c r="AK477" i="1"/>
  <c r="AJ477" i="1"/>
  <c r="AI477" i="1"/>
  <c r="AH477" i="1"/>
  <c r="AG477" i="1"/>
  <c r="AF477" i="1"/>
  <c r="AE477" i="1"/>
  <c r="AD477" i="1"/>
  <c r="AC477" i="1"/>
  <c r="AB477" i="1"/>
  <c r="AA477" i="1"/>
  <c r="Z477" i="1"/>
  <c r="Y477" i="1"/>
  <c r="X477" i="1"/>
  <c r="W477" i="1"/>
  <c r="V477" i="1"/>
  <c r="U477" i="1"/>
  <c r="T477" i="1"/>
  <c r="S477" i="1"/>
  <c r="R477" i="1"/>
  <c r="Q477" i="1"/>
  <c r="P477" i="1"/>
  <c r="AO476" i="1"/>
  <c r="AN476" i="1"/>
  <c r="AT475" i="1"/>
  <c r="AM475" i="1"/>
  <c r="AL475" i="1"/>
  <c r="AK475" i="1"/>
  <c r="AJ475" i="1"/>
  <c r="AI475" i="1"/>
  <c r="AH475" i="1"/>
  <c r="AG475" i="1"/>
  <c r="AF475" i="1"/>
  <c r="AE475" i="1"/>
  <c r="AD475" i="1"/>
  <c r="AC475" i="1"/>
  <c r="AB475" i="1"/>
  <c r="AA475" i="1"/>
  <c r="Z475" i="1"/>
  <c r="Y475" i="1"/>
  <c r="X475" i="1"/>
  <c r="W475" i="1"/>
  <c r="V475" i="1"/>
  <c r="U475" i="1"/>
  <c r="T475" i="1"/>
  <c r="S475" i="1"/>
  <c r="R475" i="1"/>
  <c r="Q475" i="1"/>
  <c r="P475" i="1"/>
  <c r="AO474" i="1"/>
  <c r="AN474" i="1"/>
  <c r="AT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AO472" i="1"/>
  <c r="AN472" i="1"/>
  <c r="AT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AO470" i="1"/>
  <c r="AN470" i="1"/>
  <c r="AT469" i="1"/>
  <c r="AM469" i="1"/>
  <c r="AL469" i="1"/>
  <c r="AK469" i="1"/>
  <c r="AJ469" i="1"/>
  <c r="AI469" i="1"/>
  <c r="AH469" i="1"/>
  <c r="AG469" i="1"/>
  <c r="AF469" i="1"/>
  <c r="AE469" i="1"/>
  <c r="AD469" i="1"/>
  <c r="AC469" i="1"/>
  <c r="AB469" i="1"/>
  <c r="AA469" i="1"/>
  <c r="Z469" i="1"/>
  <c r="Y469" i="1"/>
  <c r="X469" i="1"/>
  <c r="W469" i="1"/>
  <c r="V469" i="1"/>
  <c r="U469" i="1"/>
  <c r="T469" i="1"/>
  <c r="S469" i="1"/>
  <c r="R469" i="1"/>
  <c r="Q469" i="1"/>
  <c r="P469" i="1"/>
  <c r="AO468" i="1"/>
  <c r="AN468" i="1"/>
  <c r="AT467" i="1"/>
  <c r="AM467" i="1"/>
  <c r="AL467" i="1"/>
  <c r="AK467" i="1"/>
  <c r="AJ467" i="1"/>
  <c r="AI467" i="1"/>
  <c r="AH467" i="1"/>
  <c r="AG467" i="1"/>
  <c r="AF467" i="1"/>
  <c r="AE467" i="1"/>
  <c r="AD467" i="1"/>
  <c r="AC467" i="1"/>
  <c r="AB467" i="1"/>
  <c r="AA467" i="1"/>
  <c r="Z467" i="1"/>
  <c r="Y467" i="1"/>
  <c r="X467" i="1"/>
  <c r="W467" i="1"/>
  <c r="V467" i="1"/>
  <c r="U467" i="1"/>
  <c r="T467" i="1"/>
  <c r="S467" i="1"/>
  <c r="R467" i="1"/>
  <c r="Q467" i="1"/>
  <c r="P467" i="1"/>
  <c r="AO466" i="1"/>
  <c r="AN466" i="1"/>
  <c r="AT465" i="1"/>
  <c r="AM465" i="1"/>
  <c r="AL465" i="1"/>
  <c r="AK465" i="1"/>
  <c r="AJ465" i="1"/>
  <c r="AI465" i="1"/>
  <c r="AH465" i="1"/>
  <c r="AG465" i="1"/>
  <c r="AF465" i="1"/>
  <c r="AE465" i="1"/>
  <c r="AD465" i="1"/>
  <c r="AC465" i="1"/>
  <c r="AB465" i="1"/>
  <c r="AA465" i="1"/>
  <c r="Z465" i="1"/>
  <c r="Y465" i="1"/>
  <c r="X465" i="1"/>
  <c r="W465" i="1"/>
  <c r="V465" i="1"/>
  <c r="U465" i="1"/>
  <c r="T465" i="1"/>
  <c r="S465" i="1"/>
  <c r="R465" i="1"/>
  <c r="Q465" i="1"/>
  <c r="P465" i="1"/>
  <c r="AO464" i="1"/>
  <c r="AN464" i="1"/>
  <c r="AT463" i="1"/>
  <c r="AM463" i="1"/>
  <c r="AL463" i="1"/>
  <c r="AK463" i="1"/>
  <c r="AJ463" i="1"/>
  <c r="AI463" i="1"/>
  <c r="AH463" i="1"/>
  <c r="AG463" i="1"/>
  <c r="AF463" i="1"/>
  <c r="AE463" i="1"/>
  <c r="AD463" i="1"/>
  <c r="AC463" i="1"/>
  <c r="AB463" i="1"/>
  <c r="AA463" i="1"/>
  <c r="Z463" i="1"/>
  <c r="Y463" i="1"/>
  <c r="X463" i="1"/>
  <c r="W463" i="1"/>
  <c r="V463" i="1"/>
  <c r="U463" i="1"/>
  <c r="T463" i="1"/>
  <c r="S463" i="1"/>
  <c r="R463" i="1"/>
  <c r="Q463" i="1"/>
  <c r="P463" i="1"/>
  <c r="AO462" i="1"/>
  <c r="AN462" i="1"/>
  <c r="AT461" i="1"/>
  <c r="AM461" i="1"/>
  <c r="AL461" i="1"/>
  <c r="AK461" i="1"/>
  <c r="AJ461" i="1"/>
  <c r="AI461" i="1"/>
  <c r="AH461" i="1"/>
  <c r="AG461" i="1"/>
  <c r="AF461" i="1"/>
  <c r="AE461" i="1"/>
  <c r="AD461" i="1"/>
  <c r="AC461" i="1"/>
  <c r="AB461" i="1"/>
  <c r="AA461" i="1"/>
  <c r="Z461" i="1"/>
  <c r="Y461" i="1"/>
  <c r="X461" i="1"/>
  <c r="W461" i="1"/>
  <c r="V461" i="1"/>
  <c r="U461" i="1"/>
  <c r="T461" i="1"/>
  <c r="S461" i="1"/>
  <c r="R461" i="1"/>
  <c r="Q461" i="1"/>
  <c r="P461" i="1"/>
  <c r="AO460" i="1"/>
  <c r="AN460" i="1"/>
  <c r="AT459" i="1"/>
  <c r="AM459" i="1"/>
  <c r="AL459" i="1"/>
  <c r="AK459" i="1"/>
  <c r="AJ459" i="1"/>
  <c r="AI459" i="1"/>
  <c r="AH459" i="1"/>
  <c r="AG459" i="1"/>
  <c r="AF459" i="1"/>
  <c r="AE459" i="1"/>
  <c r="AD459" i="1"/>
  <c r="AC459" i="1"/>
  <c r="AB459" i="1"/>
  <c r="AA459" i="1"/>
  <c r="Z459" i="1"/>
  <c r="Y459" i="1"/>
  <c r="X459" i="1"/>
  <c r="W459" i="1"/>
  <c r="V459" i="1"/>
  <c r="U459" i="1"/>
  <c r="T459" i="1"/>
  <c r="S459" i="1"/>
  <c r="R459" i="1"/>
  <c r="Q459" i="1"/>
  <c r="P459" i="1"/>
  <c r="AO458" i="1"/>
  <c r="AN458" i="1"/>
  <c r="AT457" i="1"/>
  <c r="AM457" i="1"/>
  <c r="AL457" i="1"/>
  <c r="AK457" i="1"/>
  <c r="AJ457" i="1"/>
  <c r="AI457" i="1"/>
  <c r="AH457" i="1"/>
  <c r="AG457" i="1"/>
  <c r="AF457" i="1"/>
  <c r="AE457" i="1"/>
  <c r="AD457" i="1"/>
  <c r="AC457" i="1"/>
  <c r="AB457" i="1"/>
  <c r="AA457" i="1"/>
  <c r="Z457" i="1"/>
  <c r="Y457" i="1"/>
  <c r="X457" i="1"/>
  <c r="W457" i="1"/>
  <c r="V457" i="1"/>
  <c r="U457" i="1"/>
  <c r="T457" i="1"/>
  <c r="S457" i="1"/>
  <c r="R457" i="1"/>
  <c r="Q457" i="1"/>
  <c r="P457" i="1"/>
  <c r="AO456" i="1"/>
  <c r="AN456" i="1"/>
  <c r="AT455" i="1"/>
  <c r="AM455" i="1"/>
  <c r="AL455" i="1"/>
  <c r="AK455" i="1"/>
  <c r="AJ455" i="1"/>
  <c r="AI455" i="1"/>
  <c r="AH455" i="1"/>
  <c r="AG455" i="1"/>
  <c r="AF455" i="1"/>
  <c r="AE455" i="1"/>
  <c r="AD455" i="1"/>
  <c r="AC455" i="1"/>
  <c r="AB455" i="1"/>
  <c r="AA455" i="1"/>
  <c r="Z455" i="1"/>
  <c r="Y455" i="1"/>
  <c r="X455" i="1"/>
  <c r="W455" i="1"/>
  <c r="V455" i="1"/>
  <c r="U455" i="1"/>
  <c r="T455" i="1"/>
  <c r="S455" i="1"/>
  <c r="R455" i="1"/>
  <c r="Q455" i="1"/>
  <c r="P455" i="1"/>
  <c r="AO454" i="1"/>
  <c r="AN454" i="1"/>
  <c r="AT453" i="1"/>
  <c r="AM453" i="1"/>
  <c r="AL453" i="1"/>
  <c r="AK453" i="1"/>
  <c r="AJ453" i="1"/>
  <c r="AI453" i="1"/>
  <c r="AH453" i="1"/>
  <c r="AG453" i="1"/>
  <c r="AF453" i="1"/>
  <c r="AE453" i="1"/>
  <c r="AD453" i="1"/>
  <c r="AC453" i="1"/>
  <c r="AB453" i="1"/>
  <c r="AA453" i="1"/>
  <c r="Z453" i="1"/>
  <c r="Y453" i="1"/>
  <c r="X453" i="1"/>
  <c r="W453" i="1"/>
  <c r="V453" i="1"/>
  <c r="U453" i="1"/>
  <c r="T453" i="1"/>
  <c r="S453" i="1"/>
  <c r="R453" i="1"/>
  <c r="Q453" i="1"/>
  <c r="P453" i="1"/>
  <c r="AO452" i="1"/>
  <c r="AN452" i="1"/>
  <c r="AT451" i="1"/>
  <c r="AM451" i="1"/>
  <c r="AL451" i="1"/>
  <c r="AK451" i="1"/>
  <c r="AJ451" i="1"/>
  <c r="AI451" i="1"/>
  <c r="AH451" i="1"/>
  <c r="AG451" i="1"/>
  <c r="AF451" i="1"/>
  <c r="AE451" i="1"/>
  <c r="AD451" i="1"/>
  <c r="AC451" i="1"/>
  <c r="AB451" i="1"/>
  <c r="AA451" i="1"/>
  <c r="Z451" i="1"/>
  <c r="Y451" i="1"/>
  <c r="X451" i="1"/>
  <c r="W451" i="1"/>
  <c r="V451" i="1"/>
  <c r="U451" i="1"/>
  <c r="T451" i="1"/>
  <c r="S451" i="1"/>
  <c r="R451" i="1"/>
  <c r="Q451" i="1"/>
  <c r="P451" i="1"/>
  <c r="AO450" i="1"/>
  <c r="AN450" i="1"/>
  <c r="AT449" i="1"/>
  <c r="AM449" i="1"/>
  <c r="AL449" i="1"/>
  <c r="AK449" i="1"/>
  <c r="AJ449" i="1"/>
  <c r="AI449" i="1"/>
  <c r="AH449" i="1"/>
  <c r="AG449" i="1"/>
  <c r="AF449" i="1"/>
  <c r="AE449" i="1"/>
  <c r="AD449" i="1"/>
  <c r="AC449" i="1"/>
  <c r="AB449" i="1"/>
  <c r="AA449" i="1"/>
  <c r="Z449" i="1"/>
  <c r="Y449" i="1"/>
  <c r="X449" i="1"/>
  <c r="W449" i="1"/>
  <c r="V449" i="1"/>
  <c r="U449" i="1"/>
  <c r="T449" i="1"/>
  <c r="S449" i="1"/>
  <c r="R449" i="1"/>
  <c r="Q449" i="1"/>
  <c r="P449" i="1"/>
  <c r="AO448" i="1"/>
  <c r="AN448" i="1"/>
  <c r="AT447" i="1"/>
  <c r="AM447" i="1"/>
  <c r="AL447" i="1"/>
  <c r="AK447" i="1"/>
  <c r="AJ447" i="1"/>
  <c r="AI447" i="1"/>
  <c r="AH447" i="1"/>
  <c r="AG447" i="1"/>
  <c r="AF447" i="1"/>
  <c r="AE447" i="1"/>
  <c r="AD447" i="1"/>
  <c r="AC447" i="1"/>
  <c r="AB447" i="1"/>
  <c r="AA447" i="1"/>
  <c r="Z447" i="1"/>
  <c r="X447" i="1"/>
  <c r="W447" i="1"/>
  <c r="V447" i="1"/>
  <c r="U447" i="1"/>
  <c r="T447" i="1"/>
  <c r="S447" i="1"/>
  <c r="R447" i="1"/>
  <c r="Q447" i="1"/>
  <c r="P447" i="1"/>
  <c r="AO446" i="1"/>
  <c r="AN446" i="1"/>
  <c r="AT445" i="1"/>
  <c r="AM445" i="1"/>
  <c r="AL445" i="1"/>
  <c r="AK445" i="1"/>
  <c r="AJ445" i="1"/>
  <c r="AI445" i="1"/>
  <c r="AH445" i="1"/>
  <c r="AG445" i="1"/>
  <c r="AF445" i="1"/>
  <c r="AE445" i="1"/>
  <c r="AD445" i="1"/>
  <c r="AC445" i="1"/>
  <c r="AB445" i="1"/>
  <c r="AA445" i="1"/>
  <c r="Z445" i="1"/>
  <c r="W445" i="1"/>
  <c r="V445" i="1"/>
  <c r="U445" i="1"/>
  <c r="T445" i="1"/>
  <c r="S445" i="1"/>
  <c r="R445" i="1"/>
  <c r="Q445" i="1"/>
  <c r="P445" i="1"/>
  <c r="AO444" i="1"/>
  <c r="AN444" i="1"/>
  <c r="AT443" i="1"/>
  <c r="AM443" i="1"/>
  <c r="AL443" i="1"/>
  <c r="AK443" i="1"/>
  <c r="AJ443" i="1"/>
  <c r="AI443" i="1"/>
  <c r="AH443" i="1"/>
  <c r="AG443" i="1"/>
  <c r="AF443" i="1"/>
  <c r="AE443" i="1"/>
  <c r="AD443" i="1"/>
  <c r="AC443" i="1"/>
  <c r="AB443" i="1"/>
  <c r="AA443" i="1"/>
  <c r="Z443" i="1"/>
  <c r="U443" i="1"/>
  <c r="T443" i="1"/>
  <c r="S443" i="1"/>
  <c r="R443" i="1"/>
  <c r="Q443" i="1"/>
  <c r="P443" i="1"/>
  <c r="AO442" i="1"/>
  <c r="AN442" i="1"/>
  <c r="AO441" i="1"/>
  <c r="AN441" i="1"/>
  <c r="AT440" i="1"/>
  <c r="AM440" i="1"/>
  <c r="AL440" i="1"/>
  <c r="AK440" i="1"/>
  <c r="AJ440" i="1"/>
  <c r="AI440" i="1"/>
  <c r="AH440" i="1"/>
  <c r="AG440" i="1"/>
  <c r="AF440" i="1"/>
  <c r="AE440" i="1"/>
  <c r="AD440" i="1"/>
  <c r="AC440" i="1"/>
  <c r="AB440" i="1"/>
  <c r="AA440" i="1"/>
  <c r="Z440" i="1"/>
  <c r="Y440" i="1"/>
  <c r="X440" i="1"/>
  <c r="W440" i="1"/>
  <c r="V440" i="1"/>
  <c r="U440" i="1"/>
  <c r="T440" i="1"/>
  <c r="S440" i="1"/>
  <c r="R440" i="1"/>
  <c r="Q440" i="1"/>
  <c r="P440" i="1"/>
  <c r="AO439" i="1"/>
  <c r="AN439" i="1"/>
  <c r="AO438" i="1"/>
  <c r="AN438" i="1"/>
  <c r="AT437" i="1"/>
  <c r="AM437" i="1"/>
  <c r="AL437" i="1"/>
  <c r="AK437" i="1"/>
  <c r="AJ437" i="1"/>
  <c r="AI437" i="1"/>
  <c r="AH437" i="1"/>
  <c r="AG437" i="1"/>
  <c r="AF437" i="1"/>
  <c r="AE437" i="1"/>
  <c r="AD437" i="1"/>
  <c r="AC437" i="1"/>
  <c r="AB437" i="1"/>
  <c r="AA437" i="1"/>
  <c r="Z437" i="1"/>
  <c r="Y437" i="1"/>
  <c r="X437" i="1"/>
  <c r="W437" i="1"/>
  <c r="V437" i="1"/>
  <c r="U437" i="1"/>
  <c r="T437" i="1"/>
  <c r="S437" i="1"/>
  <c r="R437" i="1"/>
  <c r="Q437" i="1"/>
  <c r="P437" i="1"/>
  <c r="AO436" i="1"/>
  <c r="AN436" i="1"/>
  <c r="AO435" i="1"/>
  <c r="AN435" i="1"/>
  <c r="AT434" i="1"/>
  <c r="AM434" i="1"/>
  <c r="AL434" i="1"/>
  <c r="AK434" i="1"/>
  <c r="AJ434" i="1"/>
  <c r="AI434" i="1"/>
  <c r="AH434" i="1"/>
  <c r="AG434" i="1"/>
  <c r="AF434" i="1"/>
  <c r="AE434" i="1"/>
  <c r="AC434" i="1"/>
  <c r="AB434" i="1"/>
  <c r="AA434" i="1"/>
  <c r="Z434" i="1"/>
  <c r="Y434" i="1"/>
  <c r="X434" i="1"/>
  <c r="W434" i="1"/>
  <c r="V434" i="1"/>
  <c r="U434" i="1"/>
  <c r="T434" i="1"/>
  <c r="S434" i="1"/>
  <c r="R434" i="1"/>
  <c r="Q434" i="1"/>
  <c r="P434" i="1"/>
  <c r="AO433" i="1"/>
  <c r="AN433" i="1"/>
  <c r="AO432" i="1"/>
  <c r="AN432" i="1"/>
  <c r="AO431" i="1"/>
  <c r="AN431" i="1"/>
  <c r="AT430" i="1"/>
  <c r="AM430" i="1"/>
  <c r="AL430" i="1"/>
  <c r="AK430" i="1"/>
  <c r="AJ430" i="1"/>
  <c r="AI430" i="1"/>
  <c r="AH430" i="1"/>
  <c r="AG430" i="1"/>
  <c r="AF430" i="1"/>
  <c r="AE430" i="1"/>
  <c r="AD430" i="1"/>
  <c r="AC430" i="1"/>
  <c r="AB430" i="1"/>
  <c r="AA430" i="1"/>
  <c r="Z430" i="1"/>
  <c r="Y430" i="1"/>
  <c r="X430" i="1"/>
  <c r="W430" i="1"/>
  <c r="V430" i="1"/>
  <c r="U430" i="1"/>
  <c r="T430" i="1"/>
  <c r="S430" i="1"/>
  <c r="R430" i="1"/>
  <c r="Q430" i="1"/>
  <c r="P430" i="1"/>
  <c r="AO429" i="1"/>
  <c r="AN429" i="1"/>
  <c r="AO428" i="1"/>
  <c r="AN428" i="1"/>
  <c r="AT427" i="1"/>
  <c r="AM427" i="1"/>
  <c r="AL427" i="1"/>
  <c r="AK427" i="1"/>
  <c r="AJ427" i="1"/>
  <c r="AI427" i="1"/>
  <c r="AH427" i="1"/>
  <c r="AG427" i="1"/>
  <c r="AF427" i="1"/>
  <c r="AE427" i="1"/>
  <c r="AD427" i="1"/>
  <c r="AC427" i="1"/>
  <c r="AB427" i="1"/>
  <c r="AA427" i="1"/>
  <c r="Z427" i="1"/>
  <c r="Y427" i="1"/>
  <c r="X427" i="1"/>
  <c r="W427" i="1"/>
  <c r="V427" i="1"/>
  <c r="U427" i="1"/>
  <c r="T427" i="1"/>
  <c r="S427" i="1"/>
  <c r="R427" i="1"/>
  <c r="Q427" i="1"/>
  <c r="P427" i="1"/>
  <c r="AO426" i="1"/>
  <c r="AN426" i="1"/>
  <c r="AO425" i="1"/>
  <c r="AN425" i="1"/>
  <c r="AT424" i="1"/>
  <c r="AM424" i="1"/>
  <c r="AL424" i="1"/>
  <c r="AK424" i="1"/>
  <c r="AJ424" i="1"/>
  <c r="AI424" i="1"/>
  <c r="AH424" i="1"/>
  <c r="AG424" i="1"/>
  <c r="AF424" i="1"/>
  <c r="AE424" i="1"/>
  <c r="AD424" i="1"/>
  <c r="AC424" i="1"/>
  <c r="AB424" i="1"/>
  <c r="AA424" i="1"/>
  <c r="Z424" i="1"/>
  <c r="Y424" i="1"/>
  <c r="X424" i="1"/>
  <c r="W424" i="1"/>
  <c r="V424" i="1"/>
  <c r="U424" i="1"/>
  <c r="T424" i="1"/>
  <c r="S424" i="1"/>
  <c r="R424" i="1"/>
  <c r="Q424" i="1"/>
  <c r="P424" i="1"/>
  <c r="AO423" i="1"/>
  <c r="AN423" i="1"/>
  <c r="AO422" i="1"/>
  <c r="AN422" i="1"/>
  <c r="AU421" i="1"/>
  <c r="AT421" i="1"/>
  <c r="AS421" i="1"/>
  <c r="AR421" i="1"/>
  <c r="AO421" i="1"/>
  <c r="AN421" i="1"/>
  <c r="AO420" i="1"/>
  <c r="AN420" i="1"/>
  <c r="AO419" i="1"/>
  <c r="AN419" i="1"/>
  <c r="AT418" i="1"/>
  <c r="AM418" i="1"/>
  <c r="AL418" i="1"/>
  <c r="AK418" i="1"/>
  <c r="AJ418" i="1"/>
  <c r="AI418" i="1"/>
  <c r="AH418" i="1"/>
  <c r="AG418" i="1"/>
  <c r="AE418" i="1"/>
  <c r="AD418" i="1"/>
  <c r="AC418" i="1"/>
  <c r="AB418" i="1"/>
  <c r="AA418" i="1"/>
  <c r="Z418" i="1"/>
  <c r="Y418" i="1"/>
  <c r="X418" i="1"/>
  <c r="W418" i="1"/>
  <c r="V418" i="1"/>
  <c r="U418" i="1"/>
  <c r="T418" i="1"/>
  <c r="S418" i="1"/>
  <c r="R418" i="1"/>
  <c r="Q418" i="1"/>
  <c r="P418" i="1"/>
  <c r="AO417" i="1"/>
  <c r="AN417" i="1"/>
  <c r="AO416" i="1"/>
  <c r="AN416" i="1"/>
  <c r="AT415" i="1"/>
  <c r="AM415" i="1"/>
  <c r="AL415" i="1"/>
  <c r="AK415" i="1"/>
  <c r="AI415" i="1"/>
  <c r="AH415" i="1"/>
  <c r="AG415" i="1"/>
  <c r="AF415" i="1"/>
  <c r="AE415" i="1"/>
  <c r="AD415" i="1"/>
  <c r="AC415" i="1"/>
  <c r="AB415" i="1"/>
  <c r="AA415" i="1"/>
  <c r="Z415" i="1"/>
  <c r="Y415" i="1"/>
  <c r="X415" i="1"/>
  <c r="W415" i="1"/>
  <c r="V415" i="1"/>
  <c r="U415" i="1"/>
  <c r="T415" i="1"/>
  <c r="S415" i="1"/>
  <c r="R415" i="1"/>
  <c r="Q415" i="1"/>
  <c r="P415" i="1"/>
  <c r="AO414" i="1"/>
  <c r="AN414" i="1"/>
  <c r="AO413" i="1"/>
  <c r="AN413" i="1"/>
  <c r="AT412" i="1"/>
  <c r="AM412" i="1"/>
  <c r="AL412" i="1"/>
  <c r="AK412" i="1"/>
  <c r="AI412" i="1"/>
  <c r="AH412" i="1"/>
  <c r="AG412" i="1"/>
  <c r="AF412" i="1"/>
  <c r="AE412" i="1"/>
  <c r="AD412" i="1"/>
  <c r="AC412" i="1"/>
  <c r="AB412" i="1"/>
  <c r="AA412" i="1"/>
  <c r="Y412" i="1"/>
  <c r="P412" i="1"/>
  <c r="AO411" i="1"/>
  <c r="AN411" i="1"/>
  <c r="AO410" i="1"/>
  <c r="AN410" i="1"/>
  <c r="AT409" i="1"/>
  <c r="AM409" i="1"/>
  <c r="AL409" i="1"/>
  <c r="AK409" i="1"/>
  <c r="AJ409" i="1"/>
  <c r="AI409" i="1"/>
  <c r="AH409" i="1"/>
  <c r="AG409" i="1"/>
  <c r="AF409" i="1"/>
  <c r="AE409" i="1"/>
  <c r="AD409" i="1"/>
  <c r="AC409" i="1"/>
  <c r="AB409" i="1"/>
  <c r="AA409" i="1"/>
  <c r="Z409" i="1"/>
  <c r="Y409" i="1"/>
  <c r="X409" i="1"/>
  <c r="W409" i="1"/>
  <c r="V409" i="1"/>
  <c r="U409" i="1"/>
  <c r="T409" i="1"/>
  <c r="S409" i="1"/>
  <c r="R409" i="1"/>
  <c r="Q409" i="1"/>
  <c r="P409" i="1"/>
  <c r="AO408" i="1"/>
  <c r="AN408" i="1"/>
  <c r="AO407" i="1"/>
  <c r="AN407" i="1"/>
  <c r="AT406" i="1"/>
  <c r="AM406" i="1"/>
  <c r="AL406" i="1"/>
  <c r="AK406" i="1"/>
  <c r="AJ406" i="1"/>
  <c r="AI406" i="1"/>
  <c r="AH406" i="1"/>
  <c r="AG406" i="1"/>
  <c r="AF406" i="1"/>
  <c r="AE406" i="1"/>
  <c r="AC406" i="1"/>
  <c r="AB406" i="1"/>
  <c r="AA406" i="1"/>
  <c r="Z406" i="1"/>
  <c r="Y406" i="1"/>
  <c r="X406" i="1"/>
  <c r="W406" i="1"/>
  <c r="V406" i="1"/>
  <c r="U406" i="1"/>
  <c r="T406" i="1"/>
  <c r="S406" i="1"/>
  <c r="R406" i="1"/>
  <c r="Q406" i="1"/>
  <c r="P406" i="1"/>
  <c r="AO405" i="1"/>
  <c r="AN405" i="1"/>
  <c r="AO404" i="1"/>
  <c r="AN404" i="1"/>
  <c r="AT403" i="1"/>
  <c r="AM403" i="1"/>
  <c r="AL403" i="1"/>
  <c r="AK403" i="1"/>
  <c r="AJ403" i="1"/>
  <c r="AI403" i="1"/>
  <c r="AH403" i="1"/>
  <c r="AG403" i="1"/>
  <c r="AF403" i="1"/>
  <c r="AE403" i="1"/>
  <c r="AD403" i="1"/>
  <c r="AC403" i="1"/>
  <c r="AB403" i="1"/>
  <c r="AA403" i="1"/>
  <c r="Z403" i="1"/>
  <c r="Y403" i="1"/>
  <c r="X403" i="1"/>
  <c r="W403" i="1"/>
  <c r="V403" i="1"/>
  <c r="U403" i="1"/>
  <c r="T403" i="1"/>
  <c r="S403" i="1"/>
  <c r="R403" i="1"/>
  <c r="Q403" i="1"/>
  <c r="P403" i="1"/>
  <c r="AO402" i="1"/>
  <c r="AN402" i="1"/>
  <c r="AO401" i="1"/>
  <c r="AN401" i="1"/>
  <c r="AT400" i="1"/>
  <c r="AM400" i="1"/>
  <c r="AL400" i="1"/>
  <c r="AK400" i="1"/>
  <c r="AJ400" i="1"/>
  <c r="AI400" i="1"/>
  <c r="AH400" i="1"/>
  <c r="AG400" i="1"/>
  <c r="AF400" i="1"/>
  <c r="AE400" i="1"/>
  <c r="AC400" i="1"/>
  <c r="AA400" i="1"/>
  <c r="Z400" i="1"/>
  <c r="Y400" i="1"/>
  <c r="X400" i="1"/>
  <c r="W400" i="1"/>
  <c r="V400" i="1"/>
  <c r="U400" i="1"/>
  <c r="T400" i="1"/>
  <c r="S400" i="1"/>
  <c r="R400" i="1"/>
  <c r="Q400" i="1"/>
  <c r="P400" i="1"/>
  <c r="AO399" i="1"/>
  <c r="AN399" i="1"/>
  <c r="AO398" i="1"/>
  <c r="AN398" i="1"/>
  <c r="AT397" i="1"/>
  <c r="AM397" i="1"/>
  <c r="AL397" i="1"/>
  <c r="AK397" i="1"/>
  <c r="AI397" i="1"/>
  <c r="AH397" i="1"/>
  <c r="AG397" i="1"/>
  <c r="AF397" i="1"/>
  <c r="AE397" i="1"/>
  <c r="AD397" i="1"/>
  <c r="AC397" i="1"/>
  <c r="AB397" i="1"/>
  <c r="AA397" i="1"/>
  <c r="Z397" i="1"/>
  <c r="Y397" i="1"/>
  <c r="X397" i="1"/>
  <c r="W397" i="1"/>
  <c r="V397" i="1"/>
  <c r="U397" i="1"/>
  <c r="T397" i="1"/>
  <c r="S397" i="1"/>
  <c r="R397" i="1"/>
  <c r="Q397" i="1"/>
  <c r="P397" i="1"/>
  <c r="AO396" i="1"/>
  <c r="AN396" i="1"/>
  <c r="AO395" i="1"/>
  <c r="AN395" i="1"/>
  <c r="AT394" i="1"/>
  <c r="AM394" i="1"/>
  <c r="AL394" i="1"/>
  <c r="AK394" i="1"/>
  <c r="AJ394" i="1"/>
  <c r="AI394" i="1"/>
  <c r="AH394" i="1"/>
  <c r="AG394" i="1"/>
  <c r="AF394" i="1"/>
  <c r="AE394" i="1"/>
  <c r="AC394" i="1"/>
  <c r="AB394" i="1"/>
  <c r="AA394" i="1"/>
  <c r="Z394" i="1"/>
  <c r="Y394" i="1"/>
  <c r="X394" i="1"/>
  <c r="W394" i="1"/>
  <c r="V394" i="1"/>
  <c r="U394" i="1"/>
  <c r="T394" i="1"/>
  <c r="S394" i="1"/>
  <c r="R394" i="1"/>
  <c r="Q394" i="1"/>
  <c r="P394" i="1"/>
  <c r="AO393" i="1"/>
  <c r="AN393" i="1"/>
  <c r="AO392" i="1"/>
  <c r="AN392" i="1"/>
  <c r="AU391" i="1" s="1"/>
  <c r="AT391" i="1"/>
  <c r="AM391" i="1"/>
  <c r="AL391" i="1"/>
  <c r="AK391" i="1"/>
  <c r="AJ391" i="1"/>
  <c r="AI391" i="1"/>
  <c r="AH391" i="1"/>
  <c r="AG391" i="1"/>
  <c r="AE391" i="1"/>
  <c r="AC391" i="1"/>
  <c r="AB391" i="1"/>
  <c r="AA391" i="1"/>
  <c r="Z391" i="1"/>
  <c r="Y391" i="1"/>
  <c r="X391" i="1"/>
  <c r="W391" i="1"/>
  <c r="V391" i="1"/>
  <c r="U391" i="1"/>
  <c r="T391" i="1"/>
  <c r="S391" i="1"/>
  <c r="R391" i="1"/>
  <c r="Q391" i="1"/>
  <c r="P391" i="1"/>
  <c r="AO390" i="1"/>
  <c r="AN390" i="1"/>
  <c r="AO389" i="1"/>
  <c r="AN389" i="1"/>
  <c r="AT388" i="1"/>
  <c r="AM388" i="1"/>
  <c r="AL388" i="1"/>
  <c r="AK388" i="1"/>
  <c r="AJ388" i="1"/>
  <c r="AI388" i="1"/>
  <c r="AG388" i="1"/>
  <c r="AF388" i="1"/>
  <c r="AE388" i="1"/>
  <c r="AD388" i="1"/>
  <c r="AC388" i="1"/>
  <c r="AB388" i="1"/>
  <c r="AA388" i="1"/>
  <c r="Z388" i="1"/>
  <c r="Y388" i="1"/>
  <c r="X388" i="1"/>
  <c r="W388" i="1"/>
  <c r="V388" i="1"/>
  <c r="U388" i="1"/>
  <c r="T388" i="1"/>
  <c r="S388" i="1"/>
  <c r="R388" i="1"/>
  <c r="Q388" i="1"/>
  <c r="P388" i="1"/>
  <c r="AO387" i="1"/>
  <c r="AN387" i="1"/>
  <c r="AO386" i="1"/>
  <c r="AN386" i="1"/>
  <c r="AT385" i="1"/>
  <c r="AM385" i="1"/>
  <c r="S385" i="1"/>
  <c r="Q385" i="1"/>
  <c r="P385" i="1"/>
  <c r="AR385" i="1" s="1"/>
  <c r="AO383" i="1"/>
  <c r="AN383" i="1"/>
  <c r="M383" i="1"/>
  <c r="N383" i="1" s="1"/>
  <c r="AO382" i="1"/>
  <c r="AN382" i="1"/>
  <c r="AT381" i="1"/>
  <c r="AM381" i="1"/>
  <c r="AK381" i="1"/>
  <c r="AJ381" i="1"/>
  <c r="AI381" i="1"/>
  <c r="AH381" i="1"/>
  <c r="AR381" i="1" s="1"/>
  <c r="AG381" i="1"/>
  <c r="AE381" i="1"/>
  <c r="AC381" i="1"/>
  <c r="AA381" i="1"/>
  <c r="Y381" i="1"/>
  <c r="W381" i="1"/>
  <c r="U381" i="1"/>
  <c r="S381" i="1"/>
  <c r="AP380" i="1"/>
  <c r="AO380" i="1"/>
  <c r="AN380" i="1"/>
  <c r="M432" i="1" l="1"/>
  <c r="N432" i="1" s="1"/>
  <c r="M389" i="1"/>
  <c r="N389" i="1" s="1"/>
  <c r="M401" i="1"/>
  <c r="N401" i="1" s="1"/>
  <c r="M410" i="1"/>
  <c r="N410" i="1" s="1"/>
  <c r="M454" i="1"/>
  <c r="N454" i="1" s="1"/>
  <c r="M458" i="1"/>
  <c r="N458" i="1" s="1"/>
  <c r="M462" i="1"/>
  <c r="N462" i="1" s="1"/>
  <c r="M466" i="1"/>
  <c r="N466" i="1" s="1"/>
  <c r="M470" i="1"/>
  <c r="N470" i="1" s="1"/>
  <c r="M474" i="1"/>
  <c r="N474" i="1" s="1"/>
  <c r="AU381" i="1"/>
  <c r="AU385" i="1"/>
  <c r="M393" i="1"/>
  <c r="N393" i="1" s="1"/>
  <c r="M417" i="1"/>
  <c r="N417" i="1" s="1"/>
  <c r="M421" i="1"/>
  <c r="N421" i="1" s="1"/>
  <c r="M423" i="1"/>
  <c r="N423" i="1" s="1"/>
  <c r="M429" i="1"/>
  <c r="N429" i="1" s="1"/>
  <c r="M442" i="1"/>
  <c r="N442" i="1" s="1"/>
  <c r="M448" i="1"/>
  <c r="N448" i="1" s="1"/>
  <c r="M450" i="1"/>
  <c r="N450" i="1" s="1"/>
  <c r="AU451" i="1"/>
  <c r="AU455" i="1"/>
  <c r="AU459" i="1"/>
  <c r="AU463" i="1"/>
  <c r="AU467" i="1"/>
  <c r="AU471" i="1"/>
  <c r="M399" i="1"/>
  <c r="N399" i="1" s="1"/>
  <c r="M405" i="1"/>
  <c r="N405" i="1" s="1"/>
  <c r="M414" i="1"/>
  <c r="N414" i="1" s="1"/>
  <c r="M416" i="1"/>
  <c r="N416" i="1" s="1"/>
  <c r="AU434" i="1"/>
  <c r="M441" i="1"/>
  <c r="N441" i="1" s="1"/>
  <c r="M444" i="1"/>
  <c r="N444" i="1" s="1"/>
  <c r="AU449" i="1"/>
  <c r="AU453" i="1"/>
  <c r="AU457" i="1"/>
  <c r="AU461" i="1"/>
  <c r="AU465" i="1"/>
  <c r="AU469" i="1"/>
  <c r="AU473" i="1"/>
  <c r="AU475" i="1"/>
  <c r="AU477" i="1"/>
  <c r="AU440" i="1"/>
  <c r="AU394" i="1"/>
  <c r="AU397" i="1"/>
  <c r="AU403" i="1"/>
  <c r="AU409" i="1"/>
  <c r="M419" i="1"/>
  <c r="N419" i="1" s="1"/>
  <c r="M420" i="1"/>
  <c r="N420" i="1" s="1"/>
  <c r="M425" i="1"/>
  <c r="N425" i="1" s="1"/>
  <c r="M426" i="1"/>
  <c r="N426" i="1" s="1"/>
  <c r="M439" i="1"/>
  <c r="N439" i="1" s="1"/>
  <c r="M446" i="1"/>
  <c r="N446" i="1" s="1"/>
  <c r="AU447" i="1"/>
  <c r="AU415" i="1"/>
  <c r="M478" i="1"/>
  <c r="N478" i="1" s="1"/>
  <c r="M382" i="1"/>
  <c r="N382" i="1" s="1"/>
  <c r="M390" i="1"/>
  <c r="N390" i="1" s="1"/>
  <c r="AS394" i="1"/>
  <c r="M395" i="1"/>
  <c r="N395" i="1" s="1"/>
  <c r="M396" i="1"/>
  <c r="N396" i="1" s="1"/>
  <c r="AR397" i="1"/>
  <c r="M402" i="1"/>
  <c r="N402" i="1" s="1"/>
  <c r="AU406" i="1"/>
  <c r="M411" i="1"/>
  <c r="N411" i="1" s="1"/>
  <c r="M422" i="1"/>
  <c r="N422" i="1" s="1"/>
  <c r="M433" i="1"/>
  <c r="N433" i="1" s="1"/>
  <c r="AS434" i="1"/>
  <c r="M435" i="1"/>
  <c r="N435" i="1" s="1"/>
  <c r="M436" i="1"/>
  <c r="N436" i="1" s="1"/>
  <c r="M438" i="1"/>
  <c r="N438" i="1" s="1"/>
  <c r="AU437" i="1"/>
  <c r="AU445" i="1"/>
  <c r="M452" i="1"/>
  <c r="N452" i="1" s="1"/>
  <c r="M456" i="1"/>
  <c r="N456" i="1" s="1"/>
  <c r="M460" i="1"/>
  <c r="N460" i="1" s="1"/>
  <c r="M464" i="1"/>
  <c r="N464" i="1" s="1"/>
  <c r="M468" i="1"/>
  <c r="N468" i="1" s="1"/>
  <c r="M472" i="1"/>
  <c r="N472" i="1" s="1"/>
  <c r="M476" i="1"/>
  <c r="N476" i="1" s="1"/>
  <c r="AR391" i="1"/>
  <c r="AR394" i="1"/>
  <c r="AO397" i="1"/>
  <c r="AS397" i="1"/>
  <c r="AO400" i="1"/>
  <c r="AS400" i="1"/>
  <c r="AR403" i="1"/>
  <c r="AO418" i="1"/>
  <c r="AS418" i="1"/>
  <c r="AR427" i="1"/>
  <c r="AU430" i="1"/>
  <c r="M431" i="1"/>
  <c r="N431" i="1" s="1"/>
  <c r="AO440" i="1"/>
  <c r="AS440" i="1"/>
  <c r="AR445" i="1"/>
  <c r="AO451" i="1"/>
  <c r="AS451" i="1"/>
  <c r="AO455" i="1"/>
  <c r="AS455" i="1"/>
  <c r="AO459" i="1"/>
  <c r="AS459" i="1"/>
  <c r="AO463" i="1"/>
  <c r="AS463" i="1"/>
  <c r="AO467" i="1"/>
  <c r="AS467" i="1"/>
  <c r="AO471" i="1"/>
  <c r="AS471" i="1"/>
  <c r="AO475" i="1"/>
  <c r="AS475" i="1"/>
  <c r="AO381" i="1"/>
  <c r="AS381" i="1"/>
  <c r="M381" i="1" s="1"/>
  <c r="N381" i="1" s="1"/>
  <c r="AS385" i="1"/>
  <c r="M385" i="1" s="1"/>
  <c r="N385" i="1" s="1"/>
  <c r="M386" i="1"/>
  <c r="N386" i="1" s="1"/>
  <c r="M387" i="1"/>
  <c r="N387" i="1" s="1"/>
  <c r="AO388" i="1"/>
  <c r="AS388" i="1"/>
  <c r="AR388" i="1"/>
  <c r="AU388" i="1"/>
  <c r="AO391" i="1"/>
  <c r="AS391" i="1"/>
  <c r="M392" i="1"/>
  <c r="N392" i="1" s="1"/>
  <c r="M398" i="1"/>
  <c r="N398" i="1" s="1"/>
  <c r="AR400" i="1"/>
  <c r="AU400" i="1"/>
  <c r="AO403" i="1"/>
  <c r="AS403" i="1"/>
  <c r="M404" i="1"/>
  <c r="N404" i="1" s="1"/>
  <c r="AR406" i="1"/>
  <c r="AS406" i="1"/>
  <c r="M407" i="1"/>
  <c r="N407" i="1" s="1"/>
  <c r="M408" i="1"/>
  <c r="N408" i="1" s="1"/>
  <c r="AU412" i="1"/>
  <c r="M413" i="1"/>
  <c r="N413" i="1" s="1"/>
  <c r="AR415" i="1"/>
  <c r="AU418" i="1"/>
  <c r="AO424" i="1"/>
  <c r="AS424" i="1"/>
  <c r="AU427" i="1"/>
  <c r="M428" i="1"/>
  <c r="N428" i="1" s="1"/>
  <c r="AR430" i="1"/>
  <c r="AR434" i="1"/>
  <c r="AO443" i="1"/>
  <c r="AS443" i="1"/>
  <c r="AU443" i="1"/>
  <c r="AO447" i="1"/>
  <c r="AS447" i="1"/>
  <c r="AR449" i="1"/>
  <c r="AR453" i="1"/>
  <c r="AR457" i="1"/>
  <c r="AR461" i="1"/>
  <c r="AR465" i="1"/>
  <c r="AR469" i="1"/>
  <c r="AR473" i="1"/>
  <c r="AR477" i="1"/>
  <c r="AS412" i="1"/>
  <c r="AR412" i="1"/>
  <c r="AO415" i="1"/>
  <c r="AS415" i="1"/>
  <c r="M415" i="1" s="1"/>
  <c r="N415" i="1" s="1"/>
  <c r="AR418" i="1"/>
  <c r="AR424" i="1"/>
  <c r="AU424" i="1"/>
  <c r="AO427" i="1"/>
  <c r="AS427" i="1"/>
  <c r="AO430" i="1"/>
  <c r="AS430" i="1"/>
  <c r="AR440" i="1"/>
  <c r="AR443" i="1"/>
  <c r="AO445" i="1"/>
  <c r="AS445" i="1"/>
  <c r="AR447" i="1"/>
  <c r="AO449" i="1"/>
  <c r="AS449" i="1"/>
  <c r="AR451" i="1"/>
  <c r="AO453" i="1"/>
  <c r="AS453" i="1"/>
  <c r="AR455" i="1"/>
  <c r="AO457" i="1"/>
  <c r="AS457" i="1"/>
  <c r="AR459" i="1"/>
  <c r="AO461" i="1"/>
  <c r="AS461" i="1"/>
  <c r="AR463" i="1"/>
  <c r="AO465" i="1"/>
  <c r="AS465" i="1"/>
  <c r="AR467" i="1"/>
  <c r="AO469" i="1"/>
  <c r="AS469" i="1"/>
  <c r="AR471" i="1"/>
  <c r="AO473" i="1"/>
  <c r="AS473" i="1"/>
  <c r="AR475" i="1"/>
  <c r="AO477" i="1"/>
  <c r="AS477" i="1"/>
  <c r="AN381" i="1"/>
  <c r="AN394" i="1"/>
  <c r="AN406" i="1"/>
  <c r="AR409" i="1"/>
  <c r="AN409" i="1"/>
  <c r="AN388" i="1"/>
  <c r="AN391" i="1"/>
  <c r="AO394" i="1"/>
  <c r="AN397" i="1"/>
  <c r="AN400" i="1"/>
  <c r="AN403" i="1"/>
  <c r="AO406" i="1"/>
  <c r="AO409" i="1"/>
  <c r="AS409" i="1"/>
  <c r="AO412" i="1"/>
  <c r="AN415" i="1"/>
  <c r="AN434" i="1"/>
  <c r="AR437" i="1"/>
  <c r="AN412" i="1"/>
  <c r="AN418" i="1"/>
  <c r="AN424" i="1"/>
  <c r="AN427" i="1"/>
  <c r="M427" i="1" s="1"/>
  <c r="N427" i="1" s="1"/>
  <c r="AN430" i="1"/>
  <c r="AO434" i="1"/>
  <c r="AS437" i="1"/>
  <c r="AN447" i="1"/>
  <c r="AN449" i="1"/>
  <c r="AN451" i="1"/>
  <c r="AN453" i="1"/>
  <c r="AN455" i="1"/>
  <c r="AN457" i="1"/>
  <c r="AN459" i="1"/>
  <c r="AN461" i="1"/>
  <c r="AN463" i="1"/>
  <c r="AN465" i="1"/>
  <c r="AN467" i="1"/>
  <c r="AN469" i="1"/>
  <c r="AN471" i="1"/>
  <c r="AN473" i="1"/>
  <c r="AN475" i="1"/>
  <c r="AN477" i="1"/>
  <c r="AN440" i="1"/>
  <c r="AN443" i="1"/>
  <c r="AN445" i="1"/>
  <c r="M430" i="1" l="1"/>
  <c r="N430" i="1" s="1"/>
  <c r="M434" i="1"/>
  <c r="N434" i="1" s="1"/>
  <c r="M400" i="1"/>
  <c r="N400" i="1" s="1"/>
  <c r="M457" i="1"/>
  <c r="N457" i="1" s="1"/>
  <c r="M473" i="1"/>
  <c r="N473" i="1" s="1"/>
  <c r="M449" i="1"/>
  <c r="N449" i="1" s="1"/>
  <c r="M445" i="1"/>
  <c r="N445" i="1" s="1"/>
  <c r="M406" i="1"/>
  <c r="N406" i="1" s="1"/>
  <c r="M397" i="1"/>
  <c r="N397" i="1" s="1"/>
  <c r="M465" i="1"/>
  <c r="N465" i="1" s="1"/>
  <c r="M394" i="1"/>
  <c r="N394" i="1" s="1"/>
  <c r="M437" i="1"/>
  <c r="N437" i="1" s="1"/>
  <c r="M477" i="1"/>
  <c r="N477" i="1" s="1"/>
  <c r="M469" i="1"/>
  <c r="N469" i="1" s="1"/>
  <c r="M461" i="1"/>
  <c r="N461" i="1" s="1"/>
  <c r="M453" i="1"/>
  <c r="N453" i="1" s="1"/>
  <c r="M412" i="1"/>
  <c r="N412" i="1" s="1"/>
  <c r="M471" i="1"/>
  <c r="N471" i="1" s="1"/>
  <c r="M463" i="1"/>
  <c r="N463" i="1" s="1"/>
  <c r="M455" i="1"/>
  <c r="N455" i="1" s="1"/>
  <c r="M391" i="1"/>
  <c r="N391" i="1" s="1"/>
  <c r="M443" i="1"/>
  <c r="N443" i="1" s="1"/>
  <c r="M475" i="1"/>
  <c r="N475" i="1" s="1"/>
  <c r="M467" i="1"/>
  <c r="N467" i="1" s="1"/>
  <c r="M459" i="1"/>
  <c r="N459" i="1" s="1"/>
  <c r="M451" i="1"/>
  <c r="N451" i="1" s="1"/>
  <c r="M418" i="1"/>
  <c r="N418" i="1" s="1"/>
  <c r="M409" i="1"/>
  <c r="N409" i="1" s="1"/>
  <c r="AQ380" i="1"/>
  <c r="M447" i="1"/>
  <c r="N447" i="1" s="1"/>
  <c r="M424" i="1"/>
  <c r="N424" i="1" s="1"/>
  <c r="M403" i="1"/>
  <c r="N403" i="1" s="1"/>
  <c r="M388" i="1"/>
  <c r="N388" i="1" s="1"/>
  <c r="M440" i="1"/>
  <c r="N440" i="1" s="1"/>
  <c r="AO378" i="1"/>
  <c r="AN378" i="1"/>
  <c r="AO377" i="1"/>
  <c r="AN377" i="1"/>
  <c r="AO376" i="1"/>
  <c r="AN376" i="1"/>
  <c r="AO375" i="1"/>
  <c r="AN375" i="1"/>
  <c r="AO374" i="1"/>
  <c r="AN374" i="1"/>
  <c r="AT373" i="1"/>
  <c r="AM373" i="1"/>
  <c r="AL373" i="1"/>
  <c r="AK373" i="1"/>
  <c r="AJ373" i="1"/>
  <c r="AI373" i="1"/>
  <c r="AH373" i="1"/>
  <c r="AG373" i="1"/>
  <c r="AF373" i="1"/>
  <c r="AE373" i="1"/>
  <c r="AD373" i="1"/>
  <c r="AC373" i="1"/>
  <c r="AB373" i="1"/>
  <c r="AA373" i="1"/>
  <c r="Z373" i="1"/>
  <c r="Y373" i="1"/>
  <c r="X373" i="1"/>
  <c r="W373" i="1"/>
  <c r="V373" i="1"/>
  <c r="U373" i="1"/>
  <c r="T373" i="1"/>
  <c r="S373" i="1"/>
  <c r="R373" i="1"/>
  <c r="Q373" i="1"/>
  <c r="P373" i="1"/>
  <c r="AO372" i="1"/>
  <c r="AN372" i="1"/>
  <c r="AO371" i="1"/>
  <c r="AN371" i="1"/>
  <c r="AO370" i="1"/>
  <c r="AN370" i="1"/>
  <c r="AO369" i="1"/>
  <c r="AN369" i="1"/>
  <c r="AO368" i="1"/>
  <c r="AN368" i="1"/>
  <c r="AT367" i="1"/>
  <c r="AM367" i="1"/>
  <c r="AK367" i="1"/>
  <c r="AJ367" i="1"/>
  <c r="AI367" i="1"/>
  <c r="AH367" i="1"/>
  <c r="AG367" i="1"/>
  <c r="AF367" i="1"/>
  <c r="AE367" i="1"/>
  <c r="AD367" i="1"/>
  <c r="AC367" i="1"/>
  <c r="AB367" i="1"/>
  <c r="AA367" i="1"/>
  <c r="Z367" i="1"/>
  <c r="Y367" i="1"/>
  <c r="X367" i="1"/>
  <c r="W367" i="1"/>
  <c r="U367" i="1"/>
  <c r="T367" i="1"/>
  <c r="S367" i="1"/>
  <c r="R367" i="1"/>
  <c r="Q367" i="1"/>
  <c r="P367" i="1"/>
  <c r="AO366" i="1"/>
  <c r="AN366" i="1"/>
  <c r="AO365" i="1"/>
  <c r="AN365" i="1"/>
  <c r="AO364" i="1"/>
  <c r="AN364" i="1"/>
  <c r="AO363" i="1"/>
  <c r="AN363" i="1"/>
  <c r="AT362" i="1"/>
  <c r="AM362" i="1"/>
  <c r="AK362" i="1"/>
  <c r="AJ362" i="1"/>
  <c r="AI362" i="1"/>
  <c r="AH362" i="1"/>
  <c r="AG362" i="1"/>
  <c r="AF362" i="1"/>
  <c r="AE362" i="1"/>
  <c r="AD362" i="1"/>
  <c r="AC362" i="1"/>
  <c r="AB362" i="1"/>
  <c r="AA362" i="1"/>
  <c r="Z362" i="1"/>
  <c r="Y362" i="1"/>
  <c r="X362" i="1"/>
  <c r="W362" i="1"/>
  <c r="U362" i="1"/>
  <c r="T362" i="1"/>
  <c r="S362" i="1"/>
  <c r="R362" i="1"/>
  <c r="Q362" i="1"/>
  <c r="P362" i="1"/>
  <c r="AO361" i="1"/>
  <c r="AN361" i="1"/>
  <c r="AO360" i="1"/>
  <c r="AN360" i="1"/>
  <c r="AO359" i="1"/>
  <c r="AN359" i="1"/>
  <c r="AO358" i="1"/>
  <c r="AN358" i="1"/>
  <c r="AO357" i="1"/>
  <c r="AN357" i="1"/>
  <c r="AT356" i="1"/>
  <c r="AM356" i="1"/>
  <c r="AL356" i="1"/>
  <c r="AK356" i="1"/>
  <c r="AJ356" i="1"/>
  <c r="AI356" i="1"/>
  <c r="AH356" i="1"/>
  <c r="AG356" i="1"/>
  <c r="AF356" i="1"/>
  <c r="AE356" i="1"/>
  <c r="AD356" i="1"/>
  <c r="AC356" i="1"/>
  <c r="AB356" i="1"/>
  <c r="AA356" i="1"/>
  <c r="Z356" i="1"/>
  <c r="Y356" i="1"/>
  <c r="X356" i="1"/>
  <c r="W356" i="1"/>
  <c r="V356" i="1"/>
  <c r="U356" i="1"/>
  <c r="T356" i="1"/>
  <c r="S356" i="1"/>
  <c r="R356" i="1"/>
  <c r="Q356" i="1"/>
  <c r="P356" i="1"/>
  <c r="AO355" i="1"/>
  <c r="AN355" i="1"/>
  <c r="AO354" i="1"/>
  <c r="AN354" i="1"/>
  <c r="AO353" i="1"/>
  <c r="AN353" i="1"/>
  <c r="AO352" i="1"/>
  <c r="AN352" i="1"/>
  <c r="AO351" i="1"/>
  <c r="AN351" i="1"/>
  <c r="AO350" i="1"/>
  <c r="AN350" i="1"/>
  <c r="AT349" i="1"/>
  <c r="AM349" i="1"/>
  <c r="AK349" i="1"/>
  <c r="AJ349" i="1"/>
  <c r="AI349" i="1"/>
  <c r="AH349" i="1"/>
  <c r="AG349" i="1"/>
  <c r="AF349" i="1"/>
  <c r="AE349" i="1"/>
  <c r="AD349" i="1"/>
  <c r="AC349" i="1"/>
  <c r="AB349" i="1"/>
  <c r="AA349" i="1"/>
  <c r="Z349" i="1"/>
  <c r="Y349" i="1"/>
  <c r="X349" i="1"/>
  <c r="W349" i="1"/>
  <c r="U349" i="1"/>
  <c r="T349" i="1"/>
  <c r="S349" i="1"/>
  <c r="R349" i="1"/>
  <c r="Q349" i="1"/>
  <c r="P349" i="1"/>
  <c r="AO348" i="1"/>
  <c r="AN348" i="1"/>
  <c r="AO347" i="1"/>
  <c r="AN347" i="1"/>
  <c r="AO346" i="1"/>
  <c r="AN346" i="1"/>
  <c r="AO345" i="1"/>
  <c r="AN345" i="1"/>
  <c r="AO344" i="1"/>
  <c r="AN344" i="1"/>
  <c r="AO343" i="1"/>
  <c r="AN343" i="1"/>
  <c r="AT342" i="1"/>
  <c r="AM342" i="1"/>
  <c r="AL342" i="1"/>
  <c r="AK342" i="1"/>
  <c r="AJ342" i="1"/>
  <c r="AI342" i="1"/>
  <c r="AH342" i="1"/>
  <c r="AG342" i="1"/>
  <c r="AF342" i="1"/>
  <c r="AE342" i="1"/>
  <c r="AD342" i="1"/>
  <c r="AC342" i="1"/>
  <c r="AB342" i="1"/>
  <c r="AA342" i="1"/>
  <c r="Z342" i="1"/>
  <c r="Y342" i="1"/>
  <c r="X342" i="1"/>
  <c r="W342" i="1"/>
  <c r="V342" i="1"/>
  <c r="U342" i="1"/>
  <c r="T342" i="1"/>
  <c r="S342" i="1"/>
  <c r="R342" i="1"/>
  <c r="Q342" i="1"/>
  <c r="P342" i="1"/>
  <c r="AO341" i="1"/>
  <c r="AN341" i="1"/>
  <c r="AO340" i="1"/>
  <c r="AN340" i="1"/>
  <c r="AO339" i="1"/>
  <c r="AN339" i="1"/>
  <c r="AO338" i="1"/>
  <c r="AN338" i="1"/>
  <c r="AO337" i="1"/>
  <c r="AN337" i="1"/>
  <c r="AO336" i="1"/>
  <c r="AN336" i="1"/>
  <c r="AO335" i="1"/>
  <c r="AN335" i="1"/>
  <c r="AO334" i="1"/>
  <c r="AN334" i="1"/>
  <c r="AO333" i="1"/>
  <c r="AN333" i="1"/>
  <c r="AO332" i="1"/>
  <c r="AN332" i="1"/>
  <c r="AO331" i="1"/>
  <c r="AN331" i="1"/>
  <c r="AT330" i="1"/>
  <c r="AM330" i="1"/>
  <c r="AK330" i="1"/>
  <c r="AJ330" i="1"/>
  <c r="AI330" i="1"/>
  <c r="AG330" i="1"/>
  <c r="AC330" i="1"/>
  <c r="U330" i="1"/>
  <c r="S330" i="1"/>
  <c r="R330" i="1"/>
  <c r="Q330" i="1"/>
  <c r="P330" i="1"/>
  <c r="AP329" i="1"/>
  <c r="AO329" i="1"/>
  <c r="AN329" i="1"/>
  <c r="AU342" i="1" l="1"/>
  <c r="M378" i="1"/>
  <c r="N378" i="1" s="1"/>
  <c r="M331" i="1"/>
  <c r="N331" i="1" s="1"/>
  <c r="M332" i="1"/>
  <c r="N332" i="1" s="1"/>
  <c r="M333" i="1"/>
  <c r="N333" i="1" s="1"/>
  <c r="M334" i="1"/>
  <c r="N334" i="1" s="1"/>
  <c r="M335" i="1"/>
  <c r="N335" i="1" s="1"/>
  <c r="M336" i="1"/>
  <c r="N336" i="1" s="1"/>
  <c r="M337" i="1"/>
  <c r="N337" i="1" s="1"/>
  <c r="M338" i="1"/>
  <c r="N338" i="1" s="1"/>
  <c r="M339" i="1"/>
  <c r="N339" i="1" s="1"/>
  <c r="M340" i="1"/>
  <c r="N340" i="1" s="1"/>
  <c r="M341" i="1"/>
  <c r="N341" i="1" s="1"/>
  <c r="M343" i="1"/>
  <c r="N343" i="1" s="1"/>
  <c r="M344" i="1"/>
  <c r="N344" i="1" s="1"/>
  <c r="M345" i="1"/>
  <c r="N345" i="1" s="1"/>
  <c r="M346" i="1"/>
  <c r="N346" i="1" s="1"/>
  <c r="M347" i="1"/>
  <c r="N347" i="1" s="1"/>
  <c r="M348" i="1"/>
  <c r="N348" i="1" s="1"/>
  <c r="AU362" i="1"/>
  <c r="M377" i="1"/>
  <c r="N377" i="1" s="1"/>
  <c r="AU373" i="1"/>
  <c r="AU356" i="1"/>
  <c r="AU367" i="1"/>
  <c r="AS330" i="1"/>
  <c r="M350" i="1"/>
  <c r="N350" i="1" s="1"/>
  <c r="M351" i="1"/>
  <c r="N351" i="1" s="1"/>
  <c r="M352" i="1"/>
  <c r="N352" i="1" s="1"/>
  <c r="M353" i="1"/>
  <c r="N353" i="1" s="1"/>
  <c r="M354" i="1"/>
  <c r="N354" i="1" s="1"/>
  <c r="M355" i="1"/>
  <c r="N355" i="1" s="1"/>
  <c r="M357" i="1"/>
  <c r="N357" i="1" s="1"/>
  <c r="M358" i="1"/>
  <c r="N358" i="1" s="1"/>
  <c r="M359" i="1"/>
  <c r="N359" i="1" s="1"/>
  <c r="M360" i="1"/>
  <c r="N360" i="1" s="1"/>
  <c r="M361" i="1"/>
  <c r="N361" i="1" s="1"/>
  <c r="M363" i="1"/>
  <c r="N363" i="1" s="1"/>
  <c r="M364" i="1"/>
  <c r="N364" i="1" s="1"/>
  <c r="M365" i="1"/>
  <c r="N365" i="1" s="1"/>
  <c r="M366" i="1"/>
  <c r="N366" i="1" s="1"/>
  <c r="M368" i="1"/>
  <c r="N368" i="1" s="1"/>
  <c r="M369" i="1"/>
  <c r="N369" i="1" s="1"/>
  <c r="M370" i="1"/>
  <c r="N370" i="1" s="1"/>
  <c r="M371" i="1"/>
  <c r="N371" i="1" s="1"/>
  <c r="M372" i="1"/>
  <c r="N372" i="1" s="1"/>
  <c r="M374" i="1"/>
  <c r="N374" i="1" s="1"/>
  <c r="M375" i="1"/>
  <c r="N375" i="1" s="1"/>
  <c r="M376" i="1"/>
  <c r="N376" i="1" s="1"/>
  <c r="AR330" i="1"/>
  <c r="M330" i="1" s="1"/>
  <c r="N330" i="1" s="1"/>
  <c r="AU330" i="1"/>
  <c r="AS342" i="1"/>
  <c r="AS349" i="1"/>
  <c r="AR342" i="1"/>
  <c r="AR349" i="1"/>
  <c r="AR356" i="1"/>
  <c r="AR362" i="1"/>
  <c r="AR367" i="1"/>
  <c r="AR373" i="1"/>
  <c r="AO342" i="1"/>
  <c r="AO349" i="1"/>
  <c r="AU349" i="1"/>
  <c r="AO356" i="1"/>
  <c r="AS356" i="1"/>
  <c r="M356" i="1" s="1"/>
  <c r="N356" i="1" s="1"/>
  <c r="AO362" i="1"/>
  <c r="AS362" i="1"/>
  <c r="AO367" i="1"/>
  <c r="AS367" i="1"/>
  <c r="AS373" i="1"/>
  <c r="M373" i="1" s="1"/>
  <c r="N373" i="1" s="1"/>
  <c r="AN342" i="1"/>
  <c r="AN349" i="1"/>
  <c r="AN356" i="1"/>
  <c r="AN362" i="1"/>
  <c r="AN367" i="1"/>
  <c r="M362" i="1" l="1"/>
  <c r="N362" i="1" s="1"/>
  <c r="AQ329" i="1"/>
  <c r="M367" i="1"/>
  <c r="N367" i="1" s="1"/>
  <c r="M342" i="1"/>
  <c r="N342" i="1" s="1"/>
  <c r="M349" i="1"/>
  <c r="N349" i="1" s="1"/>
  <c r="AO327" i="1" l="1"/>
  <c r="AN327" i="1"/>
  <c r="AO325" i="1"/>
  <c r="AN325" i="1"/>
  <c r="AO324" i="1"/>
  <c r="AN324" i="1"/>
  <c r="AO323" i="1"/>
  <c r="AN323" i="1"/>
  <c r="AP326" i="1"/>
  <c r="AP322" i="1"/>
  <c r="AP315" i="1"/>
  <c r="AP311" i="1"/>
  <c r="AP307" i="1"/>
  <c r="AP305" i="1"/>
  <c r="AV302" i="1"/>
  <c r="AP302" i="1"/>
  <c r="AO301" i="1"/>
  <c r="AP298" i="1"/>
  <c r="AN321" i="1"/>
  <c r="AN319" i="1"/>
  <c r="AO319" i="1"/>
  <c r="AO320" i="1"/>
  <c r="AN320" i="1"/>
  <c r="AO318" i="1"/>
  <c r="AN318" i="1"/>
  <c r="AO317" i="1"/>
  <c r="AN317" i="1"/>
  <c r="AO316" i="1"/>
  <c r="AN316" i="1"/>
  <c r="M319" i="1" l="1"/>
  <c r="N319" i="1" s="1"/>
  <c r="M316" i="1"/>
  <c r="N316" i="1" s="1"/>
  <c r="M317" i="1"/>
  <c r="N317" i="1" s="1"/>
  <c r="M318" i="1"/>
  <c r="N318" i="1" s="1"/>
  <c r="M320" i="1"/>
  <c r="N320" i="1" s="1"/>
  <c r="AQ322" i="1"/>
  <c r="AV322" i="1"/>
  <c r="AQ326" i="1"/>
  <c r="AV326" i="1"/>
  <c r="AO321" i="1"/>
  <c r="M321" i="1" s="1"/>
  <c r="N321" i="1" s="1"/>
  <c r="AV315" i="1"/>
  <c r="AQ315" i="1" l="1"/>
  <c r="M323" i="1"/>
  <c r="N323" i="1" s="1"/>
  <c r="M327" i="1"/>
  <c r="N327" i="1" s="1"/>
  <c r="M325" i="1"/>
  <c r="N325" i="1" s="1"/>
  <c r="M324" i="1"/>
  <c r="N324" i="1" s="1"/>
  <c r="AO299" i="1"/>
  <c r="AN299" i="1"/>
  <c r="AO313" i="1" l="1"/>
  <c r="AN313" i="1"/>
  <c r="AO312" i="1"/>
  <c r="AN312" i="1"/>
  <c r="AV311" i="1"/>
  <c r="AV307" i="1"/>
  <c r="AO310" i="1"/>
  <c r="AN310" i="1"/>
  <c r="AO309" i="1"/>
  <c r="AN309" i="1"/>
  <c r="AO308" i="1"/>
  <c r="AN308" i="1"/>
  <c r="AO306" i="1"/>
  <c r="AN306" i="1"/>
  <c r="AV305" i="1"/>
  <c r="AO304" i="1"/>
  <c r="AN304" i="1"/>
  <c r="AO303" i="1"/>
  <c r="AN303" i="1"/>
  <c r="M299" i="1"/>
  <c r="N299" i="1" s="1"/>
  <c r="AN301" i="1"/>
  <c r="AO300" i="1"/>
  <c r="AN300" i="1"/>
  <c r="AQ305" i="1" l="1"/>
  <c r="AQ307" i="1"/>
  <c r="AQ311" i="1"/>
  <c r="AQ302" i="1"/>
  <c r="AQ298" i="1"/>
  <c r="M310" i="1"/>
  <c r="N310" i="1" s="1"/>
  <c r="M312" i="1"/>
  <c r="N312" i="1" s="1"/>
  <c r="M306" i="1"/>
  <c r="N306" i="1" s="1"/>
  <c r="M303" i="1"/>
  <c r="N303" i="1" s="1"/>
  <c r="M304" i="1"/>
  <c r="N304" i="1" s="1"/>
  <c r="M308" i="1"/>
  <c r="N308" i="1" s="1"/>
  <c r="M313" i="1"/>
  <c r="N313" i="1" s="1"/>
  <c r="M309" i="1"/>
  <c r="N309" i="1" s="1"/>
  <c r="M301" i="1"/>
  <c r="N301" i="1" s="1"/>
  <c r="M300" i="1"/>
  <c r="N300" i="1" s="1"/>
  <c r="AO296" i="1"/>
  <c r="AN296" i="1"/>
  <c r="AO295" i="1"/>
  <c r="AN295" i="1"/>
  <c r="AT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AO293" i="1"/>
  <c r="AN293" i="1"/>
  <c r="AO292" i="1"/>
  <c r="AN292" i="1"/>
  <c r="AO291" i="1"/>
  <c r="AN291" i="1"/>
  <c r="AO290" i="1"/>
  <c r="AN290" i="1"/>
  <c r="AO289" i="1"/>
  <c r="AN289" i="1"/>
  <c r="AO288" i="1"/>
  <c r="AN288" i="1"/>
  <c r="AT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AO286" i="1"/>
  <c r="AN286" i="1"/>
  <c r="AO285" i="1"/>
  <c r="AN285" i="1"/>
  <c r="AO284" i="1"/>
  <c r="AN284" i="1"/>
  <c r="AO283" i="1"/>
  <c r="AN283" i="1"/>
  <c r="AO282" i="1"/>
  <c r="AN282" i="1"/>
  <c r="AT281" i="1"/>
  <c r="AM281" i="1"/>
  <c r="AL281" i="1"/>
  <c r="AK281" i="1"/>
  <c r="AJ281" i="1"/>
  <c r="AI281" i="1"/>
  <c r="AH281" i="1"/>
  <c r="AG281" i="1"/>
  <c r="AF281" i="1"/>
  <c r="AE281" i="1"/>
  <c r="AD281" i="1"/>
  <c r="AC281" i="1"/>
  <c r="AB281" i="1"/>
  <c r="AA281" i="1"/>
  <c r="Z281" i="1"/>
  <c r="Y281" i="1"/>
  <c r="X281" i="1"/>
  <c r="W281" i="1"/>
  <c r="V281" i="1"/>
  <c r="U281" i="1"/>
  <c r="T281" i="1"/>
  <c r="S281" i="1"/>
  <c r="R281" i="1"/>
  <c r="Q281" i="1"/>
  <c r="P281" i="1"/>
  <c r="AO280" i="1"/>
  <c r="AN280" i="1"/>
  <c r="AO279" i="1"/>
  <c r="AN279" i="1"/>
  <c r="AO278" i="1"/>
  <c r="AN278" i="1"/>
  <c r="AO277" i="1"/>
  <c r="AN277" i="1"/>
  <c r="AT276" i="1"/>
  <c r="AM276" i="1"/>
  <c r="AL276" i="1"/>
  <c r="AK276" i="1"/>
  <c r="AJ276" i="1"/>
  <c r="AI276" i="1"/>
  <c r="AH276" i="1"/>
  <c r="AG276" i="1"/>
  <c r="AF276" i="1"/>
  <c r="AE276" i="1"/>
  <c r="AD276" i="1"/>
  <c r="AC276" i="1"/>
  <c r="AB276" i="1"/>
  <c r="AA276" i="1"/>
  <c r="Z276" i="1"/>
  <c r="Y276" i="1"/>
  <c r="X276" i="1"/>
  <c r="W276" i="1"/>
  <c r="V276" i="1"/>
  <c r="U276" i="1"/>
  <c r="T276" i="1"/>
  <c r="S276" i="1"/>
  <c r="R276" i="1"/>
  <c r="Q276" i="1"/>
  <c r="P276" i="1"/>
  <c r="AO275" i="1"/>
  <c r="AN275" i="1"/>
  <c r="AO274" i="1"/>
  <c r="AN274" i="1"/>
  <c r="AO273" i="1"/>
  <c r="AN273" i="1"/>
  <c r="AO272" i="1"/>
  <c r="AN272" i="1"/>
  <c r="AO271" i="1"/>
  <c r="AN271" i="1"/>
  <c r="AO270" i="1"/>
  <c r="AN270" i="1"/>
  <c r="AT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AO268" i="1"/>
  <c r="AN268" i="1"/>
  <c r="AO267" i="1"/>
  <c r="AN267" i="1"/>
  <c r="AO266" i="1"/>
  <c r="AN266" i="1"/>
  <c r="AO265" i="1"/>
  <c r="AN265" i="1"/>
  <c r="AO264" i="1"/>
  <c r="AN264" i="1"/>
  <c r="AO263" i="1"/>
  <c r="AN263" i="1"/>
  <c r="AO262" i="1"/>
  <c r="AN262" i="1"/>
  <c r="AO261" i="1"/>
  <c r="AN261" i="1"/>
  <c r="AT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AP259" i="1"/>
  <c r="AO259" i="1"/>
  <c r="AN259" i="1"/>
  <c r="AO258" i="1"/>
  <c r="AN258" i="1"/>
  <c r="AO257" i="1"/>
  <c r="AN257" i="1"/>
  <c r="AO256" i="1"/>
  <c r="AN256" i="1"/>
  <c r="AO255" i="1"/>
  <c r="AN255" i="1"/>
  <c r="AO254" i="1"/>
  <c r="AN254" i="1"/>
  <c r="AO253" i="1"/>
  <c r="AN253" i="1"/>
  <c r="AO252" i="1"/>
  <c r="AN252" i="1"/>
  <c r="AO251" i="1"/>
  <c r="AN251" i="1"/>
  <c r="AO250" i="1"/>
  <c r="AN250" i="1"/>
  <c r="AO249" i="1"/>
  <c r="AN249" i="1"/>
  <c r="AO248" i="1"/>
  <c r="AN248" i="1"/>
  <c r="AO247" i="1"/>
  <c r="AN247" i="1"/>
  <c r="AO246" i="1"/>
  <c r="AN246" i="1"/>
  <c r="AT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AP244" i="1"/>
  <c r="AO244" i="1"/>
  <c r="AN244" i="1"/>
  <c r="AO243" i="1"/>
  <c r="AN243" i="1"/>
  <c r="AO242" i="1"/>
  <c r="AN242" i="1"/>
  <c r="AO241" i="1"/>
  <c r="AN241" i="1"/>
  <c r="AO240" i="1"/>
  <c r="AN240" i="1"/>
  <c r="AO239" i="1"/>
  <c r="AN239" i="1"/>
  <c r="AO238" i="1"/>
  <c r="AN238" i="1"/>
  <c r="AO237" i="1"/>
  <c r="AN237" i="1"/>
  <c r="AO236" i="1"/>
  <c r="AN236" i="1"/>
  <c r="AO235" i="1"/>
  <c r="AN235" i="1"/>
  <c r="AO234" i="1"/>
  <c r="AN234" i="1"/>
  <c r="AT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AP232" i="1"/>
  <c r="AO232" i="1"/>
  <c r="AN232" i="1"/>
  <c r="AO231" i="1"/>
  <c r="AN231" i="1"/>
  <c r="AO230" i="1"/>
  <c r="AN230" i="1"/>
  <c r="AO229" i="1"/>
  <c r="AN229" i="1"/>
  <c r="AO228" i="1"/>
  <c r="AN228" i="1"/>
  <c r="AO227" i="1"/>
  <c r="AN227" i="1"/>
  <c r="AO226" i="1"/>
  <c r="AN226" i="1"/>
  <c r="AT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AP224" i="1"/>
  <c r="AO224" i="1"/>
  <c r="AN224" i="1"/>
  <c r="AO223" i="1"/>
  <c r="AN223" i="1"/>
  <c r="AO222" i="1"/>
  <c r="AN222" i="1"/>
  <c r="AO221" i="1"/>
  <c r="AN221" i="1"/>
  <c r="AO220" i="1"/>
  <c r="AN220" i="1"/>
  <c r="AO219" i="1"/>
  <c r="AN219" i="1"/>
  <c r="AT218"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AO217" i="1"/>
  <c r="AN217" i="1"/>
  <c r="AO216" i="1"/>
  <c r="AN216" i="1"/>
  <c r="AO215" i="1"/>
  <c r="AN215" i="1"/>
  <c r="AO214" i="1"/>
  <c r="AN214" i="1"/>
  <c r="AT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M213" i="1"/>
  <c r="N213" i="1" s="1"/>
  <c r="AO212" i="1"/>
  <c r="AN212" i="1"/>
  <c r="AO211" i="1"/>
  <c r="AN211" i="1"/>
  <c r="AO210" i="1"/>
  <c r="AN210" i="1"/>
  <c r="AT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M209" i="1"/>
  <c r="N209" i="1" s="1"/>
  <c r="AO208" i="1"/>
  <c r="AN208" i="1"/>
  <c r="AO207" i="1"/>
  <c r="AN207" i="1"/>
  <c r="AO206" i="1"/>
  <c r="AN206" i="1"/>
  <c r="AT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M205" i="1"/>
  <c r="N205" i="1" s="1"/>
  <c r="AO204" i="1"/>
  <c r="AN204" i="1"/>
  <c r="AO203" i="1"/>
  <c r="AN203" i="1"/>
  <c r="AO202" i="1"/>
  <c r="AN202" i="1"/>
  <c r="AO201" i="1"/>
  <c r="AN201" i="1"/>
  <c r="AO200" i="1"/>
  <c r="AN200" i="1"/>
  <c r="AO199" i="1"/>
  <c r="AN199" i="1"/>
  <c r="AO198" i="1"/>
  <c r="AN198" i="1"/>
  <c r="AO197" i="1"/>
  <c r="AN197" i="1"/>
  <c r="AO196" i="1"/>
  <c r="AN196" i="1"/>
  <c r="AO195" i="1"/>
  <c r="AN195" i="1"/>
  <c r="AO194" i="1"/>
  <c r="AN194" i="1"/>
  <c r="AO193" i="1"/>
  <c r="AN193" i="1"/>
  <c r="AT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M192" i="1"/>
  <c r="N192" i="1" s="1"/>
  <c r="AP191" i="1"/>
  <c r="AO191" i="1"/>
  <c r="AN191" i="1"/>
  <c r="AO190" i="1"/>
  <c r="AN190" i="1"/>
  <c r="AO189" i="1"/>
  <c r="AN189" i="1"/>
  <c r="AO188" i="1"/>
  <c r="AN188" i="1"/>
  <c r="AO187" i="1"/>
  <c r="AN187" i="1"/>
  <c r="AO186" i="1"/>
  <c r="AN186" i="1"/>
  <c r="AT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AO184" i="1"/>
  <c r="AN184" i="1"/>
  <c r="AO183" i="1"/>
  <c r="AN183" i="1"/>
  <c r="AO182" i="1"/>
  <c r="AN182" i="1"/>
  <c r="AO181" i="1"/>
  <c r="AN181" i="1"/>
  <c r="AO180" i="1"/>
  <c r="AN180" i="1"/>
  <c r="AO179" i="1"/>
  <c r="AN179" i="1"/>
  <c r="AO178" i="1"/>
  <c r="AN178" i="1"/>
  <c r="AO177" i="1"/>
  <c r="AN177" i="1"/>
  <c r="AT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AP175" i="1"/>
  <c r="AO175" i="1"/>
  <c r="AN175" i="1"/>
  <c r="AO174" i="1"/>
  <c r="AN174" i="1"/>
  <c r="AO173" i="1"/>
  <c r="AN173" i="1"/>
  <c r="AO172" i="1"/>
  <c r="AN172" i="1"/>
  <c r="AO171" i="1"/>
  <c r="AN171" i="1"/>
  <c r="AO170" i="1"/>
  <c r="AN170" i="1"/>
  <c r="AT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AO168" i="1"/>
  <c r="AN168" i="1"/>
  <c r="AO167" i="1"/>
  <c r="AN167" i="1"/>
  <c r="AO166" i="1"/>
  <c r="AN166" i="1"/>
  <c r="AO165" i="1"/>
  <c r="AN165" i="1"/>
  <c r="AO164" i="1"/>
  <c r="AN164" i="1"/>
  <c r="AO163" i="1"/>
  <c r="AN163" i="1"/>
  <c r="AT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AP161" i="1"/>
  <c r="AO161" i="1"/>
  <c r="AN161" i="1"/>
  <c r="AO160" i="1"/>
  <c r="AN160" i="1"/>
  <c r="AO159" i="1"/>
  <c r="AN159" i="1"/>
  <c r="AO158" i="1"/>
  <c r="AN158" i="1"/>
  <c r="AO157" i="1"/>
  <c r="AN157" i="1"/>
  <c r="AT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AO155" i="1"/>
  <c r="AN155" i="1"/>
  <c r="AO154" i="1"/>
  <c r="AN154" i="1"/>
  <c r="AO153" i="1"/>
  <c r="AN153" i="1"/>
  <c r="AO152" i="1"/>
  <c r="AN152" i="1"/>
  <c r="AO151" i="1"/>
  <c r="AN151" i="1"/>
  <c r="AO150" i="1"/>
  <c r="AN150" i="1"/>
  <c r="AO149" i="1"/>
  <c r="AN149" i="1"/>
  <c r="AO148" i="1"/>
  <c r="AN148" i="1"/>
  <c r="AO147" i="1"/>
  <c r="AN147" i="1"/>
  <c r="AO146" i="1"/>
  <c r="AN146" i="1"/>
  <c r="AO145" i="1"/>
  <c r="AN145" i="1"/>
  <c r="AO144" i="1"/>
  <c r="AN144" i="1"/>
  <c r="AO143" i="1"/>
  <c r="AN143" i="1"/>
  <c r="AO142" i="1"/>
  <c r="AN142" i="1"/>
  <c r="AO141" i="1"/>
  <c r="AN141" i="1"/>
  <c r="AO140" i="1"/>
  <c r="AN140" i="1"/>
  <c r="AO139" i="1"/>
  <c r="AN139" i="1"/>
  <c r="AO138" i="1"/>
  <c r="AN138" i="1"/>
  <c r="AO137" i="1"/>
  <c r="AN137" i="1"/>
  <c r="AT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AO135" i="1"/>
  <c r="AN135" i="1"/>
  <c r="AP134" i="1"/>
  <c r="AO134" i="1"/>
  <c r="AN134" i="1"/>
  <c r="AO133" i="1"/>
  <c r="AN133" i="1"/>
  <c r="AO132" i="1"/>
  <c r="AN132" i="1"/>
  <c r="AO131" i="1"/>
  <c r="AN131" i="1"/>
  <c r="AO130" i="1"/>
  <c r="AN130" i="1"/>
  <c r="AT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AO128" i="1"/>
  <c r="AN128" i="1"/>
  <c r="AO127" i="1"/>
  <c r="AN127" i="1"/>
  <c r="AO126" i="1"/>
  <c r="AN126" i="1"/>
  <c r="AO125" i="1"/>
  <c r="AN125" i="1"/>
  <c r="AO124" i="1"/>
  <c r="AN124" i="1"/>
  <c r="AO123" i="1"/>
  <c r="AN123" i="1"/>
  <c r="AO122" i="1"/>
  <c r="AN122" i="1"/>
  <c r="AO121" i="1"/>
  <c r="AN121" i="1"/>
  <c r="AT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AO119" i="1"/>
  <c r="AN119" i="1"/>
  <c r="AO118" i="1"/>
  <c r="AN118" i="1"/>
  <c r="AO117" i="1"/>
  <c r="AN117" i="1"/>
  <c r="AO116" i="1"/>
  <c r="AN116" i="1"/>
  <c r="AO115" i="1"/>
  <c r="AN115" i="1"/>
  <c r="AO114" i="1"/>
  <c r="AN114" i="1"/>
  <c r="AO113" i="1"/>
  <c r="AN113" i="1"/>
  <c r="AO112" i="1"/>
  <c r="AN112" i="1"/>
  <c r="AO111" i="1"/>
  <c r="AN111" i="1"/>
  <c r="AT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AO109" i="1"/>
  <c r="AN109" i="1"/>
  <c r="AO108" i="1"/>
  <c r="AN108" i="1"/>
  <c r="AO107" i="1"/>
  <c r="AN107" i="1"/>
  <c r="AO106" i="1"/>
  <c r="AN106" i="1"/>
  <c r="AO105" i="1"/>
  <c r="AN105" i="1"/>
  <c r="AO104" i="1"/>
  <c r="AN104" i="1"/>
  <c r="AO103" i="1"/>
  <c r="AN103" i="1"/>
  <c r="AO102" i="1"/>
  <c r="AN102" i="1"/>
  <c r="AO101" i="1"/>
  <c r="AN101" i="1"/>
  <c r="AO100" i="1"/>
  <c r="AN100" i="1"/>
  <c r="AO99" i="1"/>
  <c r="AN99" i="1"/>
  <c r="AO98" i="1"/>
  <c r="AN98" i="1"/>
  <c r="AO97" i="1"/>
  <c r="AN97" i="1"/>
  <c r="AO96" i="1"/>
  <c r="AN96" i="1"/>
  <c r="AO95" i="1"/>
  <c r="AN95" i="1"/>
  <c r="AT94" i="1"/>
  <c r="AM94" i="1"/>
  <c r="AL94" i="1"/>
  <c r="AK94" i="1"/>
  <c r="AJ94" i="1"/>
  <c r="AI94" i="1"/>
  <c r="AH94" i="1"/>
  <c r="AG94" i="1"/>
  <c r="AF94" i="1"/>
  <c r="AE94" i="1"/>
  <c r="AD94" i="1"/>
  <c r="AC94" i="1"/>
  <c r="AB94" i="1"/>
  <c r="AA94" i="1"/>
  <c r="Z94" i="1"/>
  <c r="Y94" i="1"/>
  <c r="X94" i="1"/>
  <c r="W94" i="1"/>
  <c r="V94" i="1"/>
  <c r="U94" i="1"/>
  <c r="T94" i="1"/>
  <c r="S94" i="1"/>
  <c r="R94" i="1"/>
  <c r="Q94" i="1"/>
  <c r="P94" i="1"/>
  <c r="AP93" i="1"/>
  <c r="AO93" i="1"/>
  <c r="AN93" i="1"/>
  <c r="AO92" i="1"/>
  <c r="AN92" i="1"/>
  <c r="AO91" i="1"/>
  <c r="AN91" i="1"/>
  <c r="AO90" i="1"/>
  <c r="AN90" i="1"/>
  <c r="AO89" i="1"/>
  <c r="AN89" i="1"/>
  <c r="AO88" i="1"/>
  <c r="AN88" i="1"/>
  <c r="AO87" i="1"/>
  <c r="AN87" i="1"/>
  <c r="AO86" i="1"/>
  <c r="AN86" i="1"/>
  <c r="AO85" i="1"/>
  <c r="AN85" i="1"/>
  <c r="AO84" i="1"/>
  <c r="AN84" i="1"/>
  <c r="AT83" i="1"/>
  <c r="AM83" i="1"/>
  <c r="AL83" i="1"/>
  <c r="AK83" i="1"/>
  <c r="AJ83" i="1"/>
  <c r="AI83" i="1"/>
  <c r="AH83" i="1"/>
  <c r="AG83" i="1"/>
  <c r="AF83" i="1"/>
  <c r="AE83" i="1"/>
  <c r="AD83" i="1"/>
  <c r="AC83" i="1"/>
  <c r="AB83" i="1"/>
  <c r="AA83" i="1"/>
  <c r="Z83" i="1"/>
  <c r="Y83" i="1"/>
  <c r="X83" i="1"/>
  <c r="W83" i="1"/>
  <c r="V83" i="1"/>
  <c r="U83" i="1"/>
  <c r="T83" i="1"/>
  <c r="S83" i="1"/>
  <c r="R83" i="1"/>
  <c r="Q83" i="1"/>
  <c r="P83" i="1"/>
  <c r="AO82" i="1"/>
  <c r="AN82" i="1"/>
  <c r="AO81" i="1"/>
  <c r="AN81" i="1"/>
  <c r="AO80" i="1"/>
  <c r="AN80" i="1"/>
  <c r="AO79" i="1"/>
  <c r="AN79" i="1"/>
  <c r="AO78" i="1"/>
  <c r="AN78" i="1"/>
  <c r="AO77" i="1"/>
  <c r="AN77" i="1"/>
  <c r="AO76" i="1"/>
  <c r="AN76" i="1"/>
  <c r="AO75" i="1"/>
  <c r="AN75" i="1"/>
  <c r="AO74" i="1"/>
  <c r="AN74" i="1"/>
  <c r="AO73" i="1"/>
  <c r="AN73" i="1"/>
  <c r="AO72" i="1"/>
  <c r="AN72" i="1"/>
  <c r="AT71" i="1"/>
  <c r="AM71" i="1"/>
  <c r="AL71" i="1"/>
  <c r="AK71" i="1"/>
  <c r="AJ71" i="1"/>
  <c r="AI71" i="1"/>
  <c r="AH71" i="1"/>
  <c r="AG71" i="1"/>
  <c r="AF71" i="1"/>
  <c r="AE71" i="1"/>
  <c r="AD71" i="1"/>
  <c r="AC71" i="1"/>
  <c r="AB71" i="1"/>
  <c r="AA71" i="1"/>
  <c r="Z71" i="1"/>
  <c r="Y71" i="1"/>
  <c r="X71" i="1"/>
  <c r="W71" i="1"/>
  <c r="V71" i="1"/>
  <c r="U71" i="1"/>
  <c r="T71" i="1"/>
  <c r="S71" i="1"/>
  <c r="R71" i="1"/>
  <c r="Q71" i="1"/>
  <c r="P71" i="1"/>
  <c r="AO70" i="1"/>
  <c r="AN70" i="1"/>
  <c r="AO69" i="1"/>
  <c r="AN69" i="1"/>
  <c r="AO68" i="1"/>
  <c r="AN68" i="1"/>
  <c r="AO67" i="1"/>
  <c r="AN67" i="1"/>
  <c r="AO66" i="1"/>
  <c r="AN66" i="1"/>
  <c r="AT65" i="1"/>
  <c r="AM65" i="1"/>
  <c r="AL65" i="1"/>
  <c r="AK65" i="1"/>
  <c r="AJ65" i="1"/>
  <c r="AI65" i="1"/>
  <c r="AH65" i="1"/>
  <c r="AG65" i="1"/>
  <c r="AF65" i="1"/>
  <c r="AE65" i="1"/>
  <c r="AD65" i="1"/>
  <c r="AC65" i="1"/>
  <c r="AB65" i="1"/>
  <c r="AA65" i="1"/>
  <c r="Z65" i="1"/>
  <c r="Y65" i="1"/>
  <c r="X65" i="1"/>
  <c r="W65" i="1"/>
  <c r="V65" i="1"/>
  <c r="U65" i="1"/>
  <c r="T65" i="1"/>
  <c r="S65" i="1"/>
  <c r="R65" i="1"/>
  <c r="Q65" i="1"/>
  <c r="P65" i="1"/>
  <c r="AO64" i="1"/>
  <c r="AN64" i="1"/>
  <c r="AO63" i="1"/>
  <c r="AN63" i="1"/>
  <c r="AO62" i="1"/>
  <c r="AN62" i="1"/>
  <c r="AO61" i="1"/>
  <c r="AN61" i="1"/>
  <c r="AO60" i="1"/>
  <c r="AN60" i="1"/>
  <c r="AO59" i="1"/>
  <c r="AN59" i="1"/>
  <c r="AO58" i="1"/>
  <c r="AN58" i="1"/>
  <c r="AO57" i="1"/>
  <c r="AN57" i="1"/>
  <c r="AO56" i="1"/>
  <c r="AN56" i="1"/>
  <c r="AO55" i="1"/>
  <c r="AN55" i="1"/>
  <c r="AO54" i="1"/>
  <c r="AN54" i="1"/>
  <c r="AO53" i="1"/>
  <c r="AN53" i="1"/>
  <c r="AO52" i="1"/>
  <c r="AN52" i="1"/>
  <c r="AO51" i="1"/>
  <c r="AN51" i="1"/>
  <c r="AO50" i="1"/>
  <c r="AN50" i="1"/>
  <c r="AO49" i="1"/>
  <c r="AN49" i="1"/>
  <c r="AO48" i="1"/>
  <c r="AN48" i="1"/>
  <c r="AO47" i="1"/>
  <c r="AN47" i="1"/>
  <c r="AT46" i="1"/>
  <c r="AM46" i="1"/>
  <c r="AL46" i="1"/>
  <c r="AK46" i="1"/>
  <c r="AJ46" i="1"/>
  <c r="AI46" i="1"/>
  <c r="AH46" i="1"/>
  <c r="AG46" i="1"/>
  <c r="AF46" i="1"/>
  <c r="AE46" i="1"/>
  <c r="AD46" i="1"/>
  <c r="AC46" i="1"/>
  <c r="AB46" i="1"/>
  <c r="AA46" i="1"/>
  <c r="Z46" i="1"/>
  <c r="Y46" i="1"/>
  <c r="X46" i="1"/>
  <c r="W46" i="1"/>
  <c r="V46" i="1"/>
  <c r="U46" i="1"/>
  <c r="T46" i="1"/>
  <c r="S46" i="1"/>
  <c r="R46" i="1"/>
  <c r="Q46" i="1"/>
  <c r="P46" i="1"/>
  <c r="AP45" i="1"/>
  <c r="AO45" i="1"/>
  <c r="AN45" i="1"/>
  <c r="AO44" i="1"/>
  <c r="AN44" i="1"/>
  <c r="AO43" i="1"/>
  <c r="AN43" i="1"/>
  <c r="AO42" i="1"/>
  <c r="AN42" i="1"/>
  <c r="AO41" i="1"/>
  <c r="AN41" i="1"/>
  <c r="AO40" i="1"/>
  <c r="AN40" i="1"/>
  <c r="AO39" i="1"/>
  <c r="AN39" i="1"/>
  <c r="AO38" i="1"/>
  <c r="AN38" i="1"/>
  <c r="AO37" i="1"/>
  <c r="AN37" i="1"/>
  <c r="AO36" i="1"/>
  <c r="AN36" i="1"/>
  <c r="AO35" i="1"/>
  <c r="AN35" i="1"/>
  <c r="AO34" i="1"/>
  <c r="AN34" i="1"/>
  <c r="AO33" i="1"/>
  <c r="AN33" i="1"/>
  <c r="AT32" i="1"/>
  <c r="AM32" i="1"/>
  <c r="AL32" i="1"/>
  <c r="AK32" i="1"/>
  <c r="AJ32" i="1"/>
  <c r="AI32" i="1"/>
  <c r="AH32" i="1"/>
  <c r="AG32" i="1"/>
  <c r="AF32" i="1"/>
  <c r="AE32" i="1"/>
  <c r="AD32" i="1"/>
  <c r="AC32" i="1"/>
  <c r="AB32" i="1"/>
  <c r="AA32" i="1"/>
  <c r="Z32" i="1"/>
  <c r="Y32" i="1"/>
  <c r="X32" i="1"/>
  <c r="W32" i="1"/>
  <c r="V32" i="1"/>
  <c r="U32" i="1"/>
  <c r="T32" i="1"/>
  <c r="S32" i="1"/>
  <c r="R32" i="1"/>
  <c r="Q32" i="1"/>
  <c r="P32" i="1"/>
  <c r="AO31" i="1"/>
  <c r="AN31" i="1"/>
  <c r="AO30" i="1"/>
  <c r="AN30" i="1"/>
  <c r="AO29" i="1"/>
  <c r="AN29" i="1"/>
  <c r="AO28" i="1"/>
  <c r="AN28" i="1"/>
  <c r="AO27" i="1"/>
  <c r="AN27" i="1"/>
  <c r="AO26" i="1"/>
  <c r="AN26" i="1"/>
  <c r="AO25" i="1"/>
  <c r="AN25" i="1"/>
  <c r="AO24" i="1"/>
  <c r="AN24" i="1"/>
  <c r="AO23" i="1"/>
  <c r="AN23" i="1"/>
  <c r="AO22" i="1"/>
  <c r="AN22" i="1"/>
  <c r="AO21" i="1"/>
  <c r="AN21" i="1"/>
  <c r="AT20" i="1"/>
  <c r="AM20" i="1"/>
  <c r="AL20" i="1"/>
  <c r="AK20" i="1"/>
  <c r="AJ20" i="1"/>
  <c r="AI20" i="1"/>
  <c r="AH20" i="1"/>
  <c r="AG20" i="1"/>
  <c r="AF20" i="1"/>
  <c r="AE20" i="1"/>
  <c r="AD20" i="1"/>
  <c r="AC20" i="1"/>
  <c r="AB20" i="1"/>
  <c r="AA20" i="1"/>
  <c r="Z20" i="1"/>
  <c r="Y20" i="1"/>
  <c r="X20" i="1"/>
  <c r="W20" i="1"/>
  <c r="V20" i="1"/>
  <c r="U20" i="1"/>
  <c r="T20" i="1"/>
  <c r="S20" i="1"/>
  <c r="R20" i="1"/>
  <c r="Q20" i="1"/>
  <c r="P20" i="1"/>
  <c r="AO19" i="1"/>
  <c r="AN19" i="1"/>
  <c r="AO18" i="1"/>
  <c r="AN18" i="1"/>
  <c r="AO17" i="1"/>
  <c r="AN17" i="1"/>
  <c r="AO16" i="1"/>
  <c r="AN16" i="1"/>
  <c r="AO15" i="1"/>
  <c r="AN15" i="1"/>
  <c r="AO14" i="1"/>
  <c r="AN14" i="1"/>
  <c r="AO13" i="1"/>
  <c r="AN13" i="1"/>
  <c r="AO12" i="1"/>
  <c r="AN12" i="1"/>
  <c r="AO11" i="1"/>
  <c r="AN11" i="1"/>
  <c r="AO10" i="1"/>
  <c r="AN10" i="1"/>
  <c r="AO9" i="1"/>
  <c r="AN9" i="1"/>
  <c r="AO8" i="1"/>
  <c r="AN8" i="1"/>
  <c r="AO7" i="1"/>
  <c r="AN7" i="1"/>
  <c r="AT6" i="1"/>
  <c r="AM6" i="1"/>
  <c r="AL6" i="1"/>
  <c r="AK6" i="1"/>
  <c r="AJ6" i="1"/>
  <c r="AI6" i="1"/>
  <c r="AH6" i="1"/>
  <c r="AG6" i="1"/>
  <c r="AF6" i="1"/>
  <c r="AE6" i="1"/>
  <c r="AD6" i="1"/>
  <c r="AC6" i="1"/>
  <c r="AB6" i="1"/>
  <c r="AA6" i="1"/>
  <c r="Z6" i="1"/>
  <c r="Y6" i="1"/>
  <c r="X6" i="1"/>
  <c r="W6" i="1"/>
  <c r="V6" i="1"/>
  <c r="U6" i="1"/>
  <c r="T6" i="1"/>
  <c r="S6" i="1"/>
  <c r="R6" i="1"/>
  <c r="Q6" i="1"/>
  <c r="P6" i="1"/>
  <c r="AP5" i="1"/>
  <c r="AO5" i="1"/>
  <c r="AN5" i="1"/>
  <c r="M159" i="1" l="1"/>
  <c r="N159" i="1" s="1"/>
  <c r="M220" i="1"/>
  <c r="N220" i="1" s="1"/>
  <c r="M222" i="1"/>
  <c r="N222" i="1" s="1"/>
  <c r="M224" i="1"/>
  <c r="N224" i="1" s="1"/>
  <c r="M238" i="1"/>
  <c r="N238" i="1" s="1"/>
  <c r="M242" i="1"/>
  <c r="N242" i="1" s="1"/>
  <c r="M244" i="1"/>
  <c r="N244" i="1" s="1"/>
  <c r="M262" i="1"/>
  <c r="N262" i="1" s="1"/>
  <c r="M264" i="1"/>
  <c r="N264" i="1" s="1"/>
  <c r="M268" i="1"/>
  <c r="N268" i="1" s="1"/>
  <c r="M288" i="1"/>
  <c r="N288" i="1" s="1"/>
  <c r="M36" i="1"/>
  <c r="N36" i="1" s="1"/>
  <c r="M73" i="1"/>
  <c r="N73" i="1" s="1"/>
  <c r="M77" i="1"/>
  <c r="N77" i="1" s="1"/>
  <c r="M116" i="1"/>
  <c r="N116" i="1" s="1"/>
  <c r="M133" i="1"/>
  <c r="N133" i="1" s="1"/>
  <c r="M141" i="1"/>
  <c r="M144" i="1"/>
  <c r="N144" i="1" s="1"/>
  <c r="M145" i="1"/>
  <c r="M152" i="1"/>
  <c r="N152" i="1" s="1"/>
  <c r="M155" i="1"/>
  <c r="N155" i="1" s="1"/>
  <c r="M173" i="1"/>
  <c r="N173" i="1" s="1"/>
  <c r="M210" i="1"/>
  <c r="N210" i="1" s="1"/>
  <c r="M214" i="1"/>
  <c r="N214" i="1" s="1"/>
  <c r="M271" i="1"/>
  <c r="N271" i="1" s="1"/>
  <c r="M275" i="1"/>
  <c r="N275" i="1" s="1"/>
  <c r="M35" i="1"/>
  <c r="N35" i="1" s="1"/>
  <c r="M39" i="1"/>
  <c r="N39" i="1" s="1"/>
  <c r="M43" i="1"/>
  <c r="N43" i="1" s="1"/>
  <c r="M51" i="1"/>
  <c r="N51" i="1" s="1"/>
  <c r="M55" i="1"/>
  <c r="N55" i="1" s="1"/>
  <c r="M59" i="1"/>
  <c r="N59" i="1" s="1"/>
  <c r="M63" i="1"/>
  <c r="N63" i="1" s="1"/>
  <c r="M8" i="1"/>
  <c r="M12" i="1"/>
  <c r="M74" i="1"/>
  <c r="N74" i="1" s="1"/>
  <c r="M177" i="1"/>
  <c r="N177" i="1" s="1"/>
  <c r="M184" i="1"/>
  <c r="N184" i="1" s="1"/>
  <c r="M208" i="1"/>
  <c r="N208" i="1" s="1"/>
  <c r="M273" i="1"/>
  <c r="N273" i="1" s="1"/>
  <c r="M282" i="1"/>
  <c r="N282" i="1" s="1"/>
  <c r="M286" i="1"/>
  <c r="N286" i="1" s="1"/>
  <c r="M29" i="1"/>
  <c r="N29" i="1" s="1"/>
  <c r="M9" i="1"/>
  <c r="M13" i="1"/>
  <c r="M295" i="1"/>
  <c r="N295" i="1" s="1"/>
  <c r="M31" i="1"/>
  <c r="N31" i="1" s="1"/>
  <c r="M100" i="1"/>
  <c r="N100" i="1" s="1"/>
  <c r="M104" i="1"/>
  <c r="M108" i="1"/>
  <c r="M81" i="1"/>
  <c r="N81" i="1" s="1"/>
  <c r="M150" i="1"/>
  <c r="N150" i="1" s="1"/>
  <c r="M16" i="1"/>
  <c r="M90" i="1"/>
  <c r="N90" i="1" s="1"/>
  <c r="M226" i="1"/>
  <c r="N226" i="1" s="1"/>
  <c r="AE483" i="1"/>
  <c r="AM483" i="1"/>
  <c r="M114" i="1"/>
  <c r="N114" i="1" s="1"/>
  <c r="M122" i="1"/>
  <c r="N122" i="1" s="1"/>
  <c r="M131" i="1"/>
  <c r="N131" i="1" s="1"/>
  <c r="M167" i="1"/>
  <c r="N167" i="1" s="1"/>
  <c r="M216" i="1"/>
  <c r="N216" i="1" s="1"/>
  <c r="M27" i="1"/>
  <c r="N27" i="1" s="1"/>
  <c r="M115" i="1"/>
  <c r="N115" i="1" s="1"/>
  <c r="M135" i="1"/>
  <c r="N135" i="1" s="1"/>
  <c r="M148" i="1"/>
  <c r="N148" i="1" s="1"/>
  <c r="M189" i="1"/>
  <c r="N189" i="1" s="1"/>
  <c r="M229" i="1"/>
  <c r="N229" i="1" s="1"/>
  <c r="M249" i="1"/>
  <c r="N249" i="1" s="1"/>
  <c r="M253" i="1"/>
  <c r="M257" i="1"/>
  <c r="N257" i="1" s="1"/>
  <c r="M68" i="1"/>
  <c r="N68" i="1" s="1"/>
  <c r="M132" i="1"/>
  <c r="N132" i="1" s="1"/>
  <c r="M285" i="1"/>
  <c r="N285" i="1" s="1"/>
  <c r="M24" i="1"/>
  <c r="M28" i="1"/>
  <c r="N28" i="1" s="1"/>
  <c r="M112" i="1"/>
  <c r="N112" i="1" s="1"/>
  <c r="AS260" i="1"/>
  <c r="M138" i="1"/>
  <c r="M158" i="1"/>
  <c r="N158" i="1" s="1"/>
  <c r="M187" i="1"/>
  <c r="N187" i="1" s="1"/>
  <c r="M191" i="1"/>
  <c r="N191" i="1" s="1"/>
  <c r="M78" i="1"/>
  <c r="N78" i="1" s="1"/>
  <c r="M82" i="1"/>
  <c r="N82" i="1" s="1"/>
  <c r="M179" i="1"/>
  <c r="N179" i="1" s="1"/>
  <c r="M183" i="1"/>
  <c r="N183" i="1" s="1"/>
  <c r="M211" i="1"/>
  <c r="N211" i="1" s="1"/>
  <c r="M272" i="1"/>
  <c r="N272" i="1" s="1"/>
  <c r="M22" i="1"/>
  <c r="M17" i="1"/>
  <c r="M85" i="1"/>
  <c r="N85" i="1" s="1"/>
  <c r="M88" i="1"/>
  <c r="N88" i="1" s="1"/>
  <c r="M140" i="1"/>
  <c r="M172" i="1"/>
  <c r="N172" i="1" s="1"/>
  <c r="AR185" i="1"/>
  <c r="AS192" i="1"/>
  <c r="M266" i="1"/>
  <c r="N266" i="1" s="1"/>
  <c r="M30" i="1"/>
  <c r="N30" i="1" s="1"/>
  <c r="M33" i="1"/>
  <c r="N33" i="1" s="1"/>
  <c r="M37" i="1"/>
  <c r="N37" i="1" s="1"/>
  <c r="M41" i="1"/>
  <c r="N41" i="1" s="1"/>
  <c r="M45" i="1"/>
  <c r="N45" i="1" s="1"/>
  <c r="M49" i="1"/>
  <c r="N49" i="1" s="1"/>
  <c r="M53" i="1"/>
  <c r="N53" i="1" s="1"/>
  <c r="M57" i="1"/>
  <c r="N57" i="1" s="1"/>
  <c r="M61" i="1"/>
  <c r="N61" i="1" s="1"/>
  <c r="M66" i="1"/>
  <c r="N66" i="1" s="1"/>
  <c r="M69" i="1"/>
  <c r="N69" i="1" s="1"/>
  <c r="M89" i="1"/>
  <c r="N89" i="1" s="1"/>
  <c r="M124" i="1"/>
  <c r="N124" i="1" s="1"/>
  <c r="M128" i="1"/>
  <c r="M160" i="1"/>
  <c r="N160" i="1" s="1"/>
  <c r="M207" i="1"/>
  <c r="N207" i="1" s="1"/>
  <c r="M243" i="1"/>
  <c r="N243" i="1" s="1"/>
  <c r="M263" i="1"/>
  <c r="N263" i="1" s="1"/>
  <c r="M279" i="1"/>
  <c r="N279" i="1" s="1"/>
  <c r="AU294" i="1"/>
  <c r="AU156" i="1"/>
  <c r="AR213" i="1"/>
  <c r="AS233" i="1"/>
  <c r="M7" i="1"/>
  <c r="M11" i="1"/>
  <c r="M15" i="1"/>
  <c r="M19" i="1"/>
  <c r="M70" i="1"/>
  <c r="N70" i="1" s="1"/>
  <c r="AR83" i="1"/>
  <c r="M113" i="1"/>
  <c r="N113" i="1" s="1"/>
  <c r="M67" i="1"/>
  <c r="N67" i="1" s="1"/>
  <c r="M117" i="1"/>
  <c r="N117" i="1" s="1"/>
  <c r="M134" i="1"/>
  <c r="N134" i="1" s="1"/>
  <c r="M142" i="1"/>
  <c r="M146" i="1"/>
  <c r="M170" i="1"/>
  <c r="N170" i="1" s="1"/>
  <c r="M174" i="1"/>
  <c r="N174" i="1" s="1"/>
  <c r="M181" i="1"/>
  <c r="N181" i="1" s="1"/>
  <c r="AR269" i="1"/>
  <c r="M283" i="1"/>
  <c r="N283" i="1" s="1"/>
  <c r="AS65" i="1"/>
  <c r="AR156" i="1"/>
  <c r="M21" i="1"/>
  <c r="M25" i="1"/>
  <c r="N25" i="1" s="1"/>
  <c r="M91" i="1"/>
  <c r="N91" i="1" s="1"/>
  <c r="AU94" i="1"/>
  <c r="M118" i="1"/>
  <c r="N118" i="1" s="1"/>
  <c r="AS120" i="1"/>
  <c r="M139" i="1"/>
  <c r="M143" i="1"/>
  <c r="M154" i="1"/>
  <c r="N154" i="1" s="1"/>
  <c r="M171" i="1"/>
  <c r="N171" i="1" s="1"/>
  <c r="M175" i="1"/>
  <c r="N175" i="1" s="1"/>
  <c r="M217" i="1"/>
  <c r="N217" i="1" s="1"/>
  <c r="M284" i="1"/>
  <c r="N284" i="1" s="1"/>
  <c r="M296" i="1"/>
  <c r="N296" i="1" s="1"/>
  <c r="X483" i="1"/>
  <c r="AF483" i="1"/>
  <c r="M10" i="1"/>
  <c r="M14" i="1"/>
  <c r="M18" i="1"/>
  <c r="AR32" i="1"/>
  <c r="M34" i="1"/>
  <c r="N34" i="1" s="1"/>
  <c r="M38" i="1"/>
  <c r="N38" i="1" s="1"/>
  <c r="M42" i="1"/>
  <c r="N42" i="1" s="1"/>
  <c r="M50" i="1"/>
  <c r="N50" i="1" s="1"/>
  <c r="M54" i="1"/>
  <c r="N54" i="1" s="1"/>
  <c r="M58" i="1"/>
  <c r="N58" i="1" s="1"/>
  <c r="M62" i="1"/>
  <c r="N62" i="1" s="1"/>
  <c r="M86" i="1"/>
  <c r="N86" i="1" s="1"/>
  <c r="M153" i="1"/>
  <c r="N153" i="1" s="1"/>
  <c r="AR162" i="1"/>
  <c r="M165" i="1"/>
  <c r="N165" i="1" s="1"/>
  <c r="M182" i="1"/>
  <c r="N182" i="1" s="1"/>
  <c r="M186" i="1"/>
  <c r="N186" i="1" s="1"/>
  <c r="AR205" i="1"/>
  <c r="M215" i="1"/>
  <c r="N215" i="1" s="1"/>
  <c r="AR225" i="1"/>
  <c r="M227" i="1"/>
  <c r="N227" i="1" s="1"/>
  <c r="M231" i="1"/>
  <c r="N231" i="1" s="1"/>
  <c r="M261" i="1"/>
  <c r="N261" i="1" s="1"/>
  <c r="AS276" i="1"/>
  <c r="AR281" i="1"/>
  <c r="P483" i="1"/>
  <c r="AU6" i="1"/>
  <c r="AS32" i="1"/>
  <c r="M32" i="1" s="1"/>
  <c r="N32" i="1" s="1"/>
  <c r="AS46" i="1"/>
  <c r="AR65" i="1"/>
  <c r="AS83" i="1"/>
  <c r="AS110" i="1"/>
  <c r="M126" i="1"/>
  <c r="N126" i="1" s="1"/>
  <c r="M147" i="1"/>
  <c r="N147" i="1" s="1"/>
  <c r="AR192" i="1"/>
  <c r="M194" i="1"/>
  <c r="M198" i="1"/>
  <c r="M202" i="1"/>
  <c r="M212" i="1"/>
  <c r="N212" i="1" s="1"/>
  <c r="AS225" i="1"/>
  <c r="AQ224" i="1"/>
  <c r="M246" i="1"/>
  <c r="N246" i="1" s="1"/>
  <c r="M254" i="1"/>
  <c r="N254" i="1" s="1"/>
  <c r="AR260" i="1"/>
  <c r="M277" i="1"/>
  <c r="N277" i="1" s="1"/>
  <c r="M290" i="1"/>
  <c r="N290" i="1" s="1"/>
  <c r="AH483" i="1"/>
  <c r="AU46" i="1"/>
  <c r="AR71" i="1"/>
  <c r="M75" i="1"/>
  <c r="N75" i="1" s="1"/>
  <c r="M79" i="1"/>
  <c r="N79" i="1" s="1"/>
  <c r="M93" i="1"/>
  <c r="N93" i="1" s="1"/>
  <c r="AR94" i="1"/>
  <c r="M97" i="1"/>
  <c r="N97" i="1" s="1"/>
  <c r="M101" i="1"/>
  <c r="N101" i="1" s="1"/>
  <c r="M105" i="1"/>
  <c r="M109" i="1"/>
  <c r="M127" i="1"/>
  <c r="N127" i="1" s="1"/>
  <c r="M151" i="1"/>
  <c r="N151" i="1" s="1"/>
  <c r="AS156" i="1"/>
  <c r="AS162" i="1"/>
  <c r="M166" i="1"/>
  <c r="N166" i="1" s="1"/>
  <c r="M180" i="1"/>
  <c r="N180" i="1" s="1"/>
  <c r="AS185" i="1"/>
  <c r="M195" i="1"/>
  <c r="M203" i="1"/>
  <c r="AU209" i="1"/>
  <c r="AS218" i="1"/>
  <c r="M236" i="1"/>
  <c r="N236" i="1" s="1"/>
  <c r="M240" i="1"/>
  <c r="N240" i="1" s="1"/>
  <c r="AR245" i="1"/>
  <c r="M247" i="1"/>
  <c r="N247" i="1" s="1"/>
  <c r="M251" i="1"/>
  <c r="M255" i="1"/>
  <c r="N255" i="1" s="1"/>
  <c r="M259" i="1"/>
  <c r="N259" i="1" s="1"/>
  <c r="M274" i="1"/>
  <c r="N274" i="1" s="1"/>
  <c r="AQ45" i="1"/>
  <c r="AR6" i="1"/>
  <c r="AS20" i="1"/>
  <c r="M23" i="1"/>
  <c r="M26" i="1"/>
  <c r="N26" i="1" s="1"/>
  <c r="M40" i="1"/>
  <c r="N40" i="1" s="1"/>
  <c r="M44" i="1"/>
  <c r="N44" i="1" s="1"/>
  <c r="AR46" i="1"/>
  <c r="M48" i="1"/>
  <c r="N48" i="1" s="1"/>
  <c r="M52" i="1"/>
  <c r="N52" i="1" s="1"/>
  <c r="M56" i="1"/>
  <c r="N56" i="1" s="1"/>
  <c r="M60" i="1"/>
  <c r="N60" i="1" s="1"/>
  <c r="M64" i="1"/>
  <c r="N64" i="1" s="1"/>
  <c r="AS71" i="1"/>
  <c r="M84" i="1"/>
  <c r="N84" i="1" s="1"/>
  <c r="AS94" i="1"/>
  <c r="AR110" i="1"/>
  <c r="M119" i="1"/>
  <c r="N119" i="1" s="1"/>
  <c r="AR169" i="1"/>
  <c r="AS245" i="1"/>
  <c r="AS269" i="1"/>
  <c r="AS287" i="1"/>
  <c r="AR294" i="1"/>
  <c r="Z483" i="1"/>
  <c r="AU276" i="1"/>
  <c r="U483" i="1"/>
  <c r="AC483" i="1"/>
  <c r="AK483" i="1"/>
  <c r="AR20" i="1"/>
  <c r="M72" i="1"/>
  <c r="N72" i="1" s="1"/>
  <c r="M76" i="1"/>
  <c r="N76" i="1" s="1"/>
  <c r="M80" i="1"/>
  <c r="M87" i="1"/>
  <c r="N87" i="1" s="1"/>
  <c r="AR176" i="1"/>
  <c r="M196" i="1"/>
  <c r="M200" i="1"/>
  <c r="M204" i="1"/>
  <c r="M237" i="1"/>
  <c r="N237" i="1" s="1"/>
  <c r="AU281" i="1"/>
  <c r="M292" i="1"/>
  <c r="N292" i="1" s="1"/>
  <c r="R483" i="1"/>
  <c r="AU71" i="1"/>
  <c r="AR129" i="1"/>
  <c r="AR136" i="1"/>
  <c r="M149" i="1"/>
  <c r="N149" i="1" s="1"/>
  <c r="AS209" i="1"/>
  <c r="W483" i="1"/>
  <c r="M99" i="1"/>
  <c r="N99" i="1" s="1"/>
  <c r="M102" i="1"/>
  <c r="M161" i="1"/>
  <c r="N161" i="1" s="1"/>
  <c r="M164" i="1"/>
  <c r="N164" i="1" s="1"/>
  <c r="M239" i="1"/>
  <c r="N239" i="1" s="1"/>
  <c r="M248" i="1"/>
  <c r="N248" i="1" s="1"/>
  <c r="M270" i="1"/>
  <c r="N270" i="1" s="1"/>
  <c r="AU269" i="1"/>
  <c r="M111" i="1"/>
  <c r="N111" i="1" s="1"/>
  <c r="AU110" i="1"/>
  <c r="V483" i="1"/>
  <c r="M92" i="1"/>
  <c r="N92" i="1" s="1"/>
  <c r="M96" i="1"/>
  <c r="N96" i="1" s="1"/>
  <c r="M123" i="1"/>
  <c r="N123" i="1" s="1"/>
  <c r="M190" i="1"/>
  <c r="N190" i="1" s="1"/>
  <c r="AU192" i="1"/>
  <c r="M199" i="1"/>
  <c r="M221" i="1"/>
  <c r="N221" i="1" s="1"/>
  <c r="M230" i="1"/>
  <c r="N230" i="1" s="1"/>
  <c r="M258" i="1"/>
  <c r="N258" i="1" s="1"/>
  <c r="AU260" i="1"/>
  <c r="M267" i="1"/>
  <c r="N267" i="1" s="1"/>
  <c r="M280" i="1"/>
  <c r="N280" i="1" s="1"/>
  <c r="M291" i="1"/>
  <c r="N291" i="1" s="1"/>
  <c r="AU65" i="1"/>
  <c r="M47" i="1"/>
  <c r="N47" i="1" s="1"/>
  <c r="M103" i="1"/>
  <c r="M106" i="1"/>
  <c r="N106" i="1" s="1"/>
  <c r="M130" i="1"/>
  <c r="N130" i="1" s="1"/>
  <c r="AU129" i="1"/>
  <c r="M168" i="1"/>
  <c r="N168" i="1" s="1"/>
  <c r="M193" i="1"/>
  <c r="N193" i="1" s="1"/>
  <c r="AU245" i="1"/>
  <c r="M252" i="1"/>
  <c r="AR276" i="1"/>
  <c r="AR287" i="1"/>
  <c r="Q483" i="1"/>
  <c r="Y483" i="1"/>
  <c r="AG483" i="1"/>
  <c r="AS6" i="1"/>
  <c r="AU20" i="1"/>
  <c r="AU83" i="1"/>
  <c r="AU120" i="1"/>
  <c r="M178" i="1"/>
  <c r="N178" i="1" s="1"/>
  <c r="AQ175" i="1"/>
  <c r="M206" i="1"/>
  <c r="N206" i="1" s="1"/>
  <c r="AU205" i="1"/>
  <c r="AU218" i="1"/>
  <c r="AQ232" i="1"/>
  <c r="AU287" i="1"/>
  <c r="AL483" i="1"/>
  <c r="M107" i="1"/>
  <c r="N107" i="1" s="1"/>
  <c r="M121" i="1"/>
  <c r="N121" i="1" s="1"/>
  <c r="AS129" i="1"/>
  <c r="M137" i="1"/>
  <c r="N137" i="1" s="1"/>
  <c r="AU136" i="1"/>
  <c r="AS169" i="1"/>
  <c r="AU169" i="1"/>
  <c r="M188" i="1"/>
  <c r="N188" i="1" s="1"/>
  <c r="M197" i="1"/>
  <c r="M219" i="1"/>
  <c r="N219" i="1" s="1"/>
  <c r="M228" i="1"/>
  <c r="N228" i="1" s="1"/>
  <c r="AR233" i="1"/>
  <c r="M256" i="1"/>
  <c r="N256" i="1" s="1"/>
  <c r="M265" i="1"/>
  <c r="N265" i="1" s="1"/>
  <c r="M278" i="1"/>
  <c r="N278" i="1" s="1"/>
  <c r="AS281" i="1"/>
  <c r="M289" i="1"/>
  <c r="N289" i="1" s="1"/>
  <c r="AS294" i="1"/>
  <c r="S483" i="1"/>
  <c r="AI483" i="1"/>
  <c r="AU32" i="1"/>
  <c r="AR120" i="1"/>
  <c r="AQ161" i="1"/>
  <c r="AQ191" i="1"/>
  <c r="AS205" i="1"/>
  <c r="AS213" i="1"/>
  <c r="AU213" i="1"/>
  <c r="AR218" i="1"/>
  <c r="M241" i="1"/>
  <c r="N241" i="1" s="1"/>
  <c r="M250" i="1"/>
  <c r="N250" i="1" s="1"/>
  <c r="AQ259" i="1"/>
  <c r="AA483" i="1"/>
  <c r="AQ5" i="1"/>
  <c r="T483" i="1"/>
  <c r="AB483" i="1"/>
  <c r="AJ483" i="1"/>
  <c r="AQ93" i="1"/>
  <c r="M95" i="1"/>
  <c r="N95" i="1" s="1"/>
  <c r="M98" i="1"/>
  <c r="N98" i="1" s="1"/>
  <c r="M125" i="1"/>
  <c r="N125" i="1" s="1"/>
  <c r="AS136" i="1"/>
  <c r="M157" i="1"/>
  <c r="N157" i="1" s="1"/>
  <c r="AS176" i="1"/>
  <c r="AU176" i="1"/>
  <c r="AU185" i="1"/>
  <c r="M201" i="1"/>
  <c r="AR209" i="1"/>
  <c r="M223" i="1"/>
  <c r="N223" i="1" s="1"/>
  <c r="AU225" i="1"/>
  <c r="M232" i="1"/>
  <c r="N232" i="1" s="1"/>
  <c r="M235" i="1"/>
  <c r="N235" i="1" s="1"/>
  <c r="AQ244" i="1"/>
  <c r="M293" i="1"/>
  <c r="N293" i="1" s="1"/>
  <c r="AQ134" i="1"/>
  <c r="AU162" i="1"/>
  <c r="AU233" i="1"/>
  <c r="M163" i="1"/>
  <c r="N163" i="1" s="1"/>
  <c r="M234" i="1"/>
  <c r="N234" i="1" s="1"/>
  <c r="M233" i="1" l="1"/>
  <c r="N233" i="1" s="1"/>
  <c r="AN483" i="1"/>
  <c r="M169" i="1"/>
  <c r="N169" i="1" s="1"/>
  <c r="M218" i="1"/>
  <c r="N218" i="1" s="1"/>
  <c r="M185" i="1"/>
  <c r="N185" i="1" s="1"/>
  <c r="Z484" i="1"/>
  <c r="AH484" i="1"/>
  <c r="AB484" i="1"/>
  <c r="X484" i="1"/>
  <c r="M245" i="1"/>
  <c r="AL484" i="1"/>
  <c r="M120" i="1"/>
  <c r="N120" i="1" s="1"/>
  <c r="M156" i="1"/>
  <c r="N156" i="1" s="1"/>
  <c r="AF484" i="1"/>
  <c r="M281" i="1"/>
  <c r="N281" i="1" s="1"/>
  <c r="M287" i="1"/>
  <c r="N287" i="1" s="1"/>
  <c r="R484" i="1"/>
  <c r="M129" i="1"/>
  <c r="N129" i="1" s="1"/>
  <c r="AJ484" i="1"/>
  <c r="T484" i="1"/>
  <c r="AD484" i="1"/>
  <c r="M65" i="1"/>
  <c r="N65" i="1" s="1"/>
  <c r="P484" i="1"/>
  <c r="M71" i="1"/>
  <c r="N71" i="1" s="1"/>
  <c r="M83" i="1"/>
  <c r="N83" i="1" s="1"/>
  <c r="M46" i="1"/>
  <c r="N46" i="1" s="1"/>
  <c r="M269" i="1"/>
  <c r="N269" i="1" s="1"/>
  <c r="M260" i="1"/>
  <c r="N260" i="1" s="1"/>
  <c r="M276" i="1"/>
  <c r="N276" i="1" s="1"/>
  <c r="M20" i="1"/>
  <c r="M176" i="1"/>
  <c r="N176" i="1" s="1"/>
  <c r="M110" i="1"/>
  <c r="N110" i="1" s="1"/>
  <c r="AV5" i="1"/>
  <c r="M225" i="1"/>
  <c r="N225" i="1" s="1"/>
  <c r="M294" i="1"/>
  <c r="N294" i="1" s="1"/>
  <c r="M136" i="1"/>
  <c r="M162" i="1"/>
  <c r="N162" i="1" s="1"/>
  <c r="M94" i="1"/>
  <c r="N94" i="1" s="1"/>
  <c r="AO483" i="1"/>
  <c r="M6" i="1"/>
  <c r="V484" i="1"/>
  <c r="AN484" i="1" l="1"/>
  <c r="AV298" i="1" s="1"/>
  <c r="N104" i="1" l="1"/>
  <c r="N18" i="1"/>
  <c r="N19" i="1"/>
  <c r="N253" i="1"/>
  <c r="N141" i="1"/>
  <c r="N200" i="1"/>
  <c r="N201" i="1"/>
  <c r="N10" i="1"/>
  <c r="N108" i="1"/>
  <c r="N251" i="1"/>
  <c r="N24" i="1"/>
  <c r="N11" i="1"/>
  <c r="N194" i="1"/>
  <c r="N136" i="1"/>
  <c r="N9" i="1"/>
  <c r="N8" i="1"/>
  <c r="N16" i="1"/>
  <c r="N142" i="1"/>
  <c r="N17" i="1"/>
  <c r="N23" i="1"/>
  <c r="N21" i="1"/>
  <c r="N6" i="1"/>
  <c r="N197" i="1"/>
  <c r="N13" i="1"/>
  <c r="N14" i="1"/>
  <c r="N202" i="1"/>
  <c r="N196" i="1"/>
  <c r="N195" i="1"/>
  <c r="N102" i="1"/>
  <c r="N20" i="1"/>
  <c r="N80" i="1"/>
  <c r="N146" i="1"/>
  <c r="N143" i="1"/>
  <c r="N140" i="1"/>
  <c r="N15" i="1"/>
  <c r="N252" i="1"/>
  <c r="N7" i="1"/>
  <c r="N145" i="1"/>
  <c r="N138" i="1"/>
  <c r="N245" i="1"/>
  <c r="N204" i="1"/>
  <c r="N203" i="1"/>
  <c r="N199" i="1"/>
  <c r="N128" i="1"/>
  <c r="N139" i="1"/>
  <c r="N22" i="1"/>
  <c r="N12" i="1"/>
  <c r="N198" i="1"/>
  <c r="N109" i="1"/>
  <c r="N103" i="1"/>
  <c r="N105" i="1"/>
</calcChain>
</file>

<file path=xl/comments1.xml><?xml version="1.0" encoding="utf-8"?>
<comments xmlns="http://schemas.openxmlformats.org/spreadsheetml/2006/main">
  <authors>
    <author>Familia GC</author>
    <author>USER</author>
  </authors>
  <commentList>
    <comment ref="O2" authorId="0" shapeId="0">
      <text>
        <r>
          <rPr>
            <b/>
            <sz val="9"/>
            <color indexed="81"/>
            <rFont val="Tahoma"/>
            <family val="2"/>
          </rPr>
          <t>Todas las celdas de esta columna deben llevar el numero 1. 
Es con el fin de hacer los conteos, si esta vacia no la cuenta</t>
        </r>
        <r>
          <rPr>
            <sz val="9"/>
            <color indexed="81"/>
            <rFont val="Tahoma"/>
            <family val="2"/>
          </rPr>
          <t xml:space="preserve">
</t>
        </r>
      </text>
    </comment>
    <comment ref="E330" authorId="1" shapeId="0">
      <text>
        <r>
          <rPr>
            <b/>
            <sz val="9"/>
            <color indexed="81"/>
            <rFont val="Tahoma"/>
            <family val="2"/>
          </rPr>
          <t xml:space="preserve">
UAECOBB - SYST:
Se deja como programada el 18/04/2018 y ejecutada el 31/12/2018 debido a que no depende directamente de la entidad sino de entidad externa en este caso el departamento administrativo del servicio Civil DASCD.</t>
        </r>
      </text>
    </comment>
    <comment ref="E373" authorId="1" shapeId="0">
      <text>
        <r>
          <rPr>
            <b/>
            <sz val="9"/>
            <color indexed="81"/>
            <rFont val="Tahoma"/>
            <family val="2"/>
          </rPr>
          <t xml:space="preserve">
UAECOBB - SYST:
A la espera de confirmación por parte del Director UAECOBB Pedro Manosalva, para poder colocar fecha de programado y ejecutado.</t>
        </r>
      </text>
    </comment>
  </commentList>
</comments>
</file>

<file path=xl/sharedStrings.xml><?xml version="1.0" encoding="utf-8"?>
<sst xmlns="http://schemas.openxmlformats.org/spreadsheetml/2006/main" count="1676" uniqueCount="673">
  <si>
    <t>CRONOGRAMA DE IMPLEMENTACIÓN</t>
  </si>
  <si>
    <t>PROGRAMA</t>
  </si>
  <si>
    <t>SUBPROGRAMA</t>
  </si>
  <si>
    <t>ACTIVIDAD</t>
  </si>
  <si>
    <t>SPONSOR</t>
  </si>
  <si>
    <t>RESPONSABLE SYST</t>
  </si>
  <si>
    <t>INVOLVE</t>
  </si>
  <si>
    <t>STARTING DATE</t>
  </si>
  <si>
    <t>DUE DATE</t>
  </si>
  <si>
    <t>% AVANCE</t>
  </si>
  <si>
    <t>REMAINING TIME</t>
  </si>
  <si>
    <t># ACT</t>
  </si>
  <si>
    <t>ENE- 18</t>
  </si>
  <si>
    <t>FEB-18</t>
  </si>
  <si>
    <t>MAR-18</t>
  </si>
  <si>
    <t>ABR-18</t>
  </si>
  <si>
    <t>MAY-18</t>
  </si>
  <si>
    <t>JUN-18</t>
  </si>
  <si>
    <t>JUL-18</t>
  </si>
  <si>
    <t>AGO-18</t>
  </si>
  <si>
    <t>SEP-18</t>
  </si>
  <si>
    <t>OCT-18</t>
  </si>
  <si>
    <t>NOV-18</t>
  </si>
  <si>
    <t>DIC-18</t>
  </si>
  <si>
    <t>TOTAL</t>
  </si>
  <si>
    <t>N ACTIVIDADES PROGRAMA</t>
  </si>
  <si>
    <t>% AVANCE PROGRAMA</t>
  </si>
  <si>
    <t>TOTAL SUBPROGRAMA</t>
  </si>
  <si>
    <t>N ACTIVIDADES SUBPROGRAMA</t>
  </si>
  <si>
    <t>% AVANCE SUB PROGRAMA</t>
  </si>
  <si>
    <t>what should we be excellent about?</t>
  </si>
  <si>
    <t>P</t>
  </si>
  <si>
    <t>E</t>
  </si>
  <si>
    <t>PROGRAMA PARA LA PREVENCIÓN DEL RIESGO PSICOSOCIAL</t>
  </si>
  <si>
    <t>ARL POSITIVA</t>
  </si>
  <si>
    <t>1.1</t>
  </si>
  <si>
    <t>Psicología de la Emergencia- PE- (Implementación efectiva del Protocolo de psicología de la Emergencia)</t>
  </si>
  <si>
    <t>UAECOB- PIC</t>
  </si>
  <si>
    <t>BIBIANA LUCERO</t>
  </si>
  <si>
    <t>Actualizar y formalizar protocolo Psicología de la Emergencia (PSE) verificando la claridad frente a cuáles son los eventos de alto impacto emocional, su prioridad en la atención y responsables</t>
  </si>
  <si>
    <t>Definir, documentar y divulgar la Autoridad, responsabilidad, rendición de cuentas en PSE</t>
  </si>
  <si>
    <t>Refuerzo de los conceptos del PSE por los medios de comunicación</t>
  </si>
  <si>
    <t>Desmovilización emocional forme parte de los procedimientos de cierre</t>
  </si>
  <si>
    <t>Diseñar una guía para la atención en situación de crisis.
 (para que no sea siempre lo mismo, ej act lúdicas)</t>
  </si>
  <si>
    <t>Capacitación en Primeros Auxilios Psicológicos (PAP)</t>
  </si>
  <si>
    <t>Capacitación especializada para el grupo de psicología</t>
  </si>
  <si>
    <t>JLT INTERMEDIARIO</t>
  </si>
  <si>
    <t>CRUZ ROJA</t>
  </si>
  <si>
    <t>Capacitación y consolidación de LIDERES EN PAP, para que se constituyan como la primera respuesta</t>
  </si>
  <si>
    <t>Contratar capacitación en PAP: Adelantar el proceso de contratación con Cruz Roja</t>
  </si>
  <si>
    <t>Capacitación en PAP NIVEL 1: COMANDANTES, SUBCOMANDANTES y TENIENTES JEFES DE ESTACIÓN -Autoridad, responsabilidad, rendición de cuentas frente a eventos de alto impacto emocional, aspectos procedimientales</t>
  </si>
  <si>
    <t>Capacitación en PAP NIVEL 2: LÍDERES SYST, SARGENTOS
 -Autoridad, responsabilidad, rendición de cuentas frente a eventos de alto impacto emocional - contar con personal capacitado para orientar la primera atención y en la identificación de posibles casos</t>
  </si>
  <si>
    <t>Capacitación en PAP: Talleres prácticos por estaciones</t>
  </si>
  <si>
    <t>1.2</t>
  </si>
  <si>
    <t>Manejo del estrés</t>
  </si>
  <si>
    <t>JENNY MOYANO</t>
  </si>
  <si>
    <t>Contar con un programa para el manejo del estrés que incluya acciones preventivas y actividades acordes con el Dx FRPS de abril 2018</t>
  </si>
  <si>
    <t>UAECOB- PAA SYST 2018</t>
  </si>
  <si>
    <t>QHSE</t>
  </si>
  <si>
    <t>Desarrollo actividades de intervención en Riesgo Psicosocial contrato 2017</t>
  </si>
  <si>
    <t xml:space="preserve">Implementar la prueba de ICE BARON para la evaluación de Inteligencia Emocional para una muestra representativa
</t>
  </si>
  <si>
    <t>Jornada Oficina Personal Administrativo sede COMANDO</t>
  </si>
  <si>
    <t>IVAN MENDOZA/ JENNY MOYANO</t>
  </si>
  <si>
    <t>Divulgar plan de intervención con el COPASST</t>
  </si>
  <si>
    <t>EQUIPO SYST</t>
  </si>
  <si>
    <t>JENNY MOYANO/ IVAN MENDOZA</t>
  </si>
  <si>
    <t>COPASST</t>
  </si>
  <si>
    <t>Seguimiento a personal identificado en RIESGO ALTO en el Dx anterior</t>
  </si>
  <si>
    <t>UAECOB- PAA SYST 2016</t>
  </si>
  <si>
    <t>HARMONYCE</t>
  </si>
  <si>
    <t>Contratar las actividades de intervención para el Programa de riesgo psicosocial 2018(reforzar las actividades para intervenir los FRPS identificados en el Dx y las pruebas ICE BARON)</t>
  </si>
  <si>
    <t>UAECOB- PAA SYST
2018</t>
  </si>
  <si>
    <t>Desarrollo actividades de intervención en Riesgo Psicosocial contrato 2018</t>
  </si>
  <si>
    <t>Celebración del día de la Salud Mental</t>
  </si>
  <si>
    <t>BIBIANA LUCERO/ HARMONYCE</t>
  </si>
  <si>
    <t>Apliación instrumento ICE BARON para medir inteligencia emocional a nivel de oficiales</t>
  </si>
  <si>
    <t>Inlcuir actividades  alternativas al PAF (YOGA, CLASES DE SALSA) periódicas  y demás orientadas a prevenir el estrés laboral</t>
  </si>
  <si>
    <t>1.3</t>
  </si>
  <si>
    <t>Política de  Prevención consumo de sustancias psicoactivas</t>
  </si>
  <si>
    <t>IVAN MENDOZA</t>
  </si>
  <si>
    <t>Documento con acciones y responsabilidades claras, con personal capacitado en la primera respuesta, personal competente  para la intervención especializada, con actividades de prevención impactantes</t>
  </si>
  <si>
    <t>UAECOB</t>
  </si>
  <si>
    <t>Reforzar por los medios de comunicación la Autoridad, responsabilidad, rendición de cuentas Política Prevención SPA</t>
  </si>
  <si>
    <t>Actualizar la Política con el nuevo plan de trabajo y los aspectos procedimientales que requieran claridad</t>
  </si>
  <si>
    <t>Divulgación de la Política: completar el 100% de la firma de conocimiento de la política</t>
  </si>
  <si>
    <t>Cronograma para el desarrollo de alcoholimetrías periódicas</t>
  </si>
  <si>
    <t>Enviar a Calibración el alcoholímetro</t>
  </si>
  <si>
    <t>Compra de Alcohosensores uno para cada COMPAÑÍA</t>
  </si>
  <si>
    <t xml:space="preserve">Capacitación a los Comandantes, Tenientes y Sargentos en el desarrollo de los procedimientos.
</t>
  </si>
  <si>
    <t>SOP/DIRECCION/ COPASST</t>
  </si>
  <si>
    <t>Desarrollo e Implementación de Campaña de Prevención para prevenir y desmotivar el consumo de SPA</t>
  </si>
  <si>
    <t xml:space="preserve">Actividades  Lúdicas  orientadas a la Prevención de consumo de SPA </t>
  </si>
  <si>
    <t>Fortalecer los recursos para apoyar a personal identificado con problemas de consumo- Definir protocolo, Crear una ruta de atención para personas con problemas por consumo de SPA</t>
  </si>
  <si>
    <t>Concurso de fotografía por estación en temas alusivos a prevenir el consumo de SPA / ofreciendo incentivos</t>
  </si>
  <si>
    <t>PROGRAMA PARA LA PREVENCIÓN EN RIESGO CARDIOVASCULAR</t>
  </si>
  <si>
    <t>UAECOB/ ARL POSITIVA/ JLT</t>
  </si>
  <si>
    <t>Programa acondicionamiento físico</t>
  </si>
  <si>
    <t>MAIDE BARRETO/ JESUS CRISTANCHO</t>
  </si>
  <si>
    <t>Un programa que sea referente para otros cuerpos de bomberos, evaluando la condición física al menos 3 veces en el año con factores claros, logrando la participación de al menos el 70%</t>
  </si>
  <si>
    <t>Divulgar resultados de evaluaciones practicadas en 2017</t>
  </si>
  <si>
    <t>WILLIAM CABREJO</t>
  </si>
  <si>
    <t>Capacitación y consolidación de LIDERES EN PAF, para cada estación. Dotar de camiseta a los mejores</t>
  </si>
  <si>
    <t>CMYF/ JLT</t>
  </si>
  <si>
    <t>Mantenimiento de Equipos de Gimnasio y Mejorar los espacios con  ESPEJOS, CARTELES CON RUTINAS DE ESTIRAMIENTO, Y OTRAS CASOS DE AMBIENTACION DE GIMNASIOS</t>
  </si>
  <si>
    <t>JLT INTERMEDIARIO/ CMYF-ARL POSITIVA</t>
  </si>
  <si>
    <t>CMYF/ JLT/COPASST</t>
  </si>
  <si>
    <t xml:space="preserve">Desarrollo de Estrategias para Incentivar la estación que promueva la actividad física.
</t>
  </si>
  <si>
    <t>Evaluar la pertinencia de los 9 factores establecidos para hacer seguimiento a la condición física del personal</t>
  </si>
  <si>
    <t>Definir actividades funcionales a vincular en el PAF usando los equipos de trabajo</t>
  </si>
  <si>
    <t>ARL POSTIIVA</t>
  </si>
  <si>
    <t>CMYF</t>
  </si>
  <si>
    <t>Práctica de acondicionamiento físico en estaciones con instructores y evaluaciones de seguimiento con indicadores básicos (ICC, peso, diámetro abdominal)</t>
  </si>
  <si>
    <t>Divulgar resultados evaluación antropometría y condición física por sede</t>
  </si>
  <si>
    <t>Actualización diagnóstico de condición física (DxCF) de acuerdo a los 9 factores (según evaluaciones vigentes)</t>
  </si>
  <si>
    <t>MAIDE BARRETO</t>
  </si>
  <si>
    <t>Solicitar a  Infraestructura Adecuaciones de Gimnasios (mejorar los espacios y equipamientos para la práctica de actividad física)</t>
  </si>
  <si>
    <t>Seguimiento a personal identificado con novedades según encuesta PAF-Asesoría Médico Especialista SYST</t>
  </si>
  <si>
    <t>Seguimiento a Objetivos y Plan de Trabajo PAF- Asesoría Médico Deportólogo</t>
  </si>
  <si>
    <t xml:space="preserve">Contratar: Adquirir Elementos para fortalcer la práctica de acondicionamiento físico (Tula, toalla, termo para agua). </t>
  </si>
  <si>
    <t>Realizar propuesta para dotar un gimnasio en la SEDE COMANDO</t>
  </si>
  <si>
    <t>Realizar una actividad mensual para promover la actividad física en personal administrativo</t>
  </si>
  <si>
    <t>vincular practicantes para incrementar las visitas a las sedes</t>
  </si>
  <si>
    <t>Implementar estrategia de uso de escaleras sede COMANDO</t>
  </si>
  <si>
    <t>2.2</t>
  </si>
  <si>
    <t>Procedimiento Eficiencia Respiratoria (ER)</t>
  </si>
  <si>
    <t>ARL POSTIVA- CMYF</t>
  </si>
  <si>
    <t>DANIEL PARRA</t>
  </si>
  <si>
    <t>Definir autoridad responsabilidad y rendición de cuentas en ER según procedimiento vigente</t>
  </si>
  <si>
    <t>DANIEL PARRA/ JESUS CRISTANCHO</t>
  </si>
  <si>
    <t>SOP/COPASST</t>
  </si>
  <si>
    <t>Realizar divulgación del procedimiento de ER para personal de CMYF</t>
  </si>
  <si>
    <t>Realizar acompañamiento en la práctica de Ejercicio de Eficiencia Respiratoria garantizando prácticas seguras y uniformes</t>
  </si>
  <si>
    <t>DANIEL PARRA/ CMYF</t>
  </si>
  <si>
    <t>Realizar seguimiento a la información reportada por la práctica de ER</t>
  </si>
  <si>
    <t>WILLIAM CABREJO/ JESUSU CRISTANCHO</t>
  </si>
  <si>
    <t>Análisis de información y reporte a partes interesadas, establecer casos para seguimiento</t>
  </si>
  <si>
    <t>JESUS CRISTANCHO</t>
  </si>
  <si>
    <t>Seguimiento médico</t>
  </si>
  <si>
    <t>Realizar los exámenes ocupacionales contrato vigencia2018</t>
  </si>
  <si>
    <t>Actualizar priorización de RCV según escala de framingham de acuerdo a EMOS - 2018 (MUY ALTO, ALTO, MODERADO, BAJO)</t>
  </si>
  <si>
    <t>UAECOB
 ARL POSITIVA</t>
  </si>
  <si>
    <t>Programar seguimiento a personal identificado en riesgo (MUY ALTO, ALTO, MODERADO, BAJO) y actualizar base de datos de restricciones</t>
  </si>
  <si>
    <t>Seguimiento con paraclínicos para casos MUY ALTO y ALTO</t>
  </si>
  <si>
    <t>Contratar los exámenes ocupacionales  vigencia2018</t>
  </si>
  <si>
    <t>Mejorar las condiciones del consultorio médio B1</t>
  </si>
  <si>
    <t>JLT/ UAECOB</t>
  </si>
  <si>
    <t>Fortalcer el seguimiento de indicadores de prevalencia de la enfermedad laboral, en los PVE establecidos, para realizar su medición  como mínimo una vez al año.</t>
  </si>
  <si>
    <t>Definir e implementar plan de trabajo por ausentismo por origen comun-ESTRATEGIA EMPRESA SALUDABLE (Prioridades según Ausentismo Global, Acercamientos EPS, Acciones preventivas)</t>
  </si>
  <si>
    <t>JESUS CRISTANCHO/ MAIDE BARRETO</t>
  </si>
  <si>
    <t>Actividades de prevención para la Conservación auditiva</t>
  </si>
  <si>
    <t>Actividades de prevención para la Conservación visual</t>
  </si>
  <si>
    <t>Programa de Control de Riesgo Nutricional y Hábitos de Vida Saludable</t>
  </si>
  <si>
    <t>Desarrollar actividades que permitan mejorar los hábitos identificados en el diagnóstico y realizar seguimiento a personal identifcado en riesgo</t>
  </si>
  <si>
    <t>JLT-SAP</t>
  </si>
  <si>
    <t>Actualización de diagnóstico de condiciones de salud según EMOS 2018</t>
  </si>
  <si>
    <t>Definir estrategia para implementar las recomendaciones definidas en el Diagnóstico de Hábitos de vida saludable (cocinas saludables)</t>
  </si>
  <si>
    <t xml:space="preserve">DIETA SANA: Actividades para fomentarla, según INFORME DE LAS VALORACIONES NUTRICIONALES (cómo podemos influir para que el personal tenga una dieta saludable?) ALIMENTACION DURANTE LA JORNADA DE TRABAJO y  ALIMENTACION FUERA DE LA JORNADA DE TRABAJO
</t>
  </si>
  <si>
    <t>INGESTA DE AGUA: Campaña y estrategia para promoverala</t>
  </si>
  <si>
    <t>Seguimiento a la Asesoría con Nutricionista realizada en 2018 a personal identificado en riesgo</t>
  </si>
  <si>
    <t xml:space="preserve">Divulgación de la campaña de hábitos saludables </t>
  </si>
  <si>
    <t>Una actividad de formación en hábitos saludables (enfoque para personal operativo y para personal administrativo)</t>
  </si>
  <si>
    <t>Jornada de Salud Toma de Tensión, IMC, Peso, ETC sede Comando</t>
  </si>
  <si>
    <t>MAIDE BARRETO/ JENNY MOYANO</t>
  </si>
  <si>
    <t>SEGURIDAD E HIGIENE INDUSTRIAL</t>
  </si>
  <si>
    <t>PROGRAMA INSPECCIONES SEGURIDAD EN INSTALACIONES</t>
  </si>
  <si>
    <t>SIRO SIERRA</t>
  </si>
  <si>
    <t>identificación e intervención oportuna de condiciones inseguras, mediante inspecciones realizadas a los centros de trabajo por personal competente y llevando registro y seguimiento para la mejora.</t>
  </si>
  <si>
    <t>SIRO SIERRA/ JESUS CRISTANCHO</t>
  </si>
  <si>
    <t>Actualización del procedimiento INSPECCIONES PLANEADAS con sus respectivos formatos</t>
  </si>
  <si>
    <t>Realizar Inspecciones planeadas en todos los centros de trabajo, con el apoyo de líderes en SYST y COPASST.</t>
  </si>
  <si>
    <t>Realizar consolidación de información, valoración y priorización de riesgos según inspecciones realizadas</t>
  </si>
  <si>
    <t>SIRO SIERRRA/ WILLIAM CABREJO</t>
  </si>
  <si>
    <t xml:space="preserve">Comunicar a las partes interesadas el resultado de inspecciones planeadas realizadas </t>
  </si>
  <si>
    <t>Realizar seguimiento a las acciones de intervención propuestas para los riesgos identificados en las inspecciones planeadas 2016-2017</t>
  </si>
  <si>
    <t>Actualizar los planes de emergencia de las 18 sedes</t>
  </si>
  <si>
    <t xml:space="preserve">Actualizar matriz de Riesgos (MIPVR) 2018, verificando todos los procesos y evidenciando participación de los trabajadores.  </t>
  </si>
  <si>
    <t>Actualizar MIPVR  con SGC, como documento controlado incluyendo control de cambios (evidenciar la gestión del cambio)</t>
  </si>
  <si>
    <t>Implementar mecanismo para evidenciar la gestión de los riesgos identificados,  realizando Seguimiento al cumplimiento de las medidas de control y el control operacional establecidos. Inlcuir columna evidencias a fin de  Evidenciar su aplicación (fuente/ medio/ individuo) por los trabajadores (actas o listados cuando aplique (ej. Registros verificación EPP-EPR)</t>
  </si>
  <si>
    <t xml:space="preserve">Verificar la necesidad de actualizar mediciones por ruido, iluminación,  con la actualización de la MIPVR. </t>
  </si>
  <si>
    <t>Plan de trabajo con el grupo de rescate sub acuático</t>
  </si>
  <si>
    <t>Plan de trabajo con el grupo BRAE</t>
  </si>
  <si>
    <t>Auditoría USO Y MANTENIMIENTO EPR</t>
  </si>
  <si>
    <t>Actualizar procedimiento Identificación de Peligros y Valoración del Riesgo (IPVR) incluyendo la Gestión del Cambio.</t>
  </si>
  <si>
    <t>PROGRAMA DE ORDEN Y ASEO</t>
  </si>
  <si>
    <t>SIRO SIERRA/ WILLIAM CABREJO</t>
  </si>
  <si>
    <t>Mejorar las condiciones y prácticas de orden y aseo en las sedes</t>
  </si>
  <si>
    <t>Elaborar un documento para el programa de orden y aseo donde se describan los pilares del mismo</t>
  </si>
  <si>
    <t>PATRICIA</t>
  </si>
  <si>
    <t>Documento Normas de Seguridad y Convivencia divulgado y sensibilizado a través de los medios de comunicación</t>
  </si>
  <si>
    <t>Documento del programa de orden y aseo</t>
  </si>
  <si>
    <t>Realizar el lavado de tanques aéreos y subterráneos de todas las sedes</t>
  </si>
  <si>
    <t>UAECOB- PAA SYST 2017</t>
  </si>
  <si>
    <t>Realizar control de vectores en todas las sedes</t>
  </si>
  <si>
    <t>verficar el mantenimiento para los dispensadores de agua</t>
  </si>
  <si>
    <t>Contratar: Realizar el saneamiento ambiental en las sedes de la UAECOB vigencia 2018</t>
  </si>
  <si>
    <t>Realizar intervención en saneamiento ambiental contrato vigencia 2018</t>
  </si>
  <si>
    <t>PROGRAMA ADMINISTRACIÓN DE ELEMENTOS DE PROTECCION PERSONAL</t>
  </si>
  <si>
    <t>SL/SOP/ALMACÉN</t>
  </si>
  <si>
    <t>Contar con un procedimiento que permita orientar la dotación y reposición, así como el uso y mantenimiento de EPP</t>
  </si>
  <si>
    <t>Solicitar recurso de apoyo  a ARL POSITIVA para implementar el programa de EPP</t>
  </si>
  <si>
    <t>Concertar mesa de trabajo con SOP, SL, SGC Y SYST y Definir Responsabilidad, Autoridad y Rendición de Cuentas PROGRAMA ADMINISTRACIÓN DE ELEMENTOS DE PROTECCION PERSONAL</t>
  </si>
  <si>
    <t>Actualización y ajuste procedimiento de administración de EPP (uso, mantenimiento y reposición)</t>
  </si>
  <si>
    <t>Realizar Campaña de Uso de Elementos de Protección Personal. Divulgar video realizado el año anterior.</t>
  </si>
  <si>
    <t>Solicitar a la SOP  lineamientos sobre la herramienta actual para el seguimiento diario de la condición de los EPP y EPR (oficina tecnología)</t>
  </si>
  <si>
    <t>OAP-TECNOLOGIA</t>
  </si>
  <si>
    <t>Actualizar matriz de EPP incluyendo los factores que hacen que queden fuera de servicio</t>
  </si>
  <si>
    <t>Verificar la posibilidad de implementar un software para el Seguimiento a EPP</t>
  </si>
  <si>
    <t>PROGRAMA TRABAJO SEGURO EN ALTURAS</t>
  </si>
  <si>
    <t xml:space="preserve">Ninguna actividad que implica trabajo en alturas se realiza sin autorización de SYST,   actividades en riesgo identificadas y mecanismos de control establecidos </t>
  </si>
  <si>
    <t>Realizar diagnóstico de actividades en las cuales aplica Trabajo Seguro en Alturas</t>
  </si>
  <si>
    <t>Actualizar matriz IPVR según diagnóstico estableciendo mecanismos de control</t>
  </si>
  <si>
    <t>Seguimiento a personal identificado con restricción para trabajo en alturas según EMOS</t>
  </si>
  <si>
    <t>PROGRAMA PARA LA PREVENCIÓN Y CONTROL DE LA ACCIDENTALIDAD</t>
  </si>
  <si>
    <t>un programa referente para entidades de alto riesgo a nivel nacional basado en la reponsabilidad del autocuidado por la  familia y las buenas prácticas en el trabajo, que involucre estratégicas lúdicas para desaprender lo malo y aprender lo nuevo.</t>
  </si>
  <si>
    <t>4.1</t>
  </si>
  <si>
    <t>REPORTE E INVESTIGACIÓN DE ACCIDENTES LABORALES</t>
  </si>
  <si>
    <t>Investigación oportuna de AT con implementación efectiva de lecciones aprendidas, que permitan disminuir el IF y la TA</t>
  </si>
  <si>
    <t>Establecer mecanismos de seguimiento para el Procedimiento Reporte e Investigación de Accidentes  para garantizar la participación del COPASST, la investigación oportuna y el cumplimiento de la normatividad vigente.</t>
  </si>
  <si>
    <t>DANIEL PARRA/ WILLIAM CABREJO</t>
  </si>
  <si>
    <t>Actualizar la resolución de conformación del  comité de investigación de accidentes</t>
  </si>
  <si>
    <t>PATRICIA GUTIERREZ</t>
  </si>
  <si>
    <t>Actualizar Procedimiento Investigación de Peligros, formato nivel 2 y desarrollar nivel 1.</t>
  </si>
  <si>
    <t>Realizar investigación de accidentes laborales reportados según su categoría (1,2 ó 3)</t>
  </si>
  <si>
    <t>Desarrollar aplicativo tipo ENCUESTA DRIVE para divulgar lecciones aprendidas y evaluar conocimiento</t>
  </si>
  <si>
    <t>Divulgar en los centros de trabajo las estadísticas y las lecciones aprendidas por AT</t>
  </si>
  <si>
    <t>Realizar seguimiento a la implementación de medidas y/o lecciones aprendidas por AT. Definir indicador asociado. Mínimo 3 en el año</t>
  </si>
  <si>
    <t>Reporte trimestral del análisis estadístico de la accidentalidad a comandantes y jefes de estación</t>
  </si>
  <si>
    <t>Fortalecer los mecanismos de comunicación interna, a través del  reporte de condiciones de trabajo y de salud por parte de los trabajadores y contratistas- Reformular el Instrumentos para el reporte de actos, condiciones inseguras, sugerencias y buenas prácticas en SYST y divulgarlo.</t>
  </si>
  <si>
    <t>Fortalecer los mecanismos de comunicación interna, a través del  reporte de condiciones de trabajo y de salud por parte de los trabajadores y contratistas- Formular ACPM con base en la información recolectada por ACI y BUENAS PRÁCTICAS.</t>
  </si>
  <si>
    <t>Cumplimiento a las  acciones para accidentes graves  de acuerdo a los reportes técnicos de ARL</t>
  </si>
  <si>
    <t>Ingresar las acciones de mejora (acciones preventivas y correctivas) en el instrumento de PM, por accidentes laborales.</t>
  </si>
  <si>
    <t>Actualizar la Matriz IPVR según los accidentes (nivel 1,2 y 3)</t>
  </si>
  <si>
    <t>Identificar procesos/ procedimientos críticos para intervención</t>
  </si>
  <si>
    <t>DANIEL PARRA/ SIRO SIERRA</t>
  </si>
  <si>
    <t>Sensibilizar a todo el personal de la empresa en el valor de la seguridad</t>
  </si>
  <si>
    <t xml:space="preserve">JLT INTERMEDIARIO </t>
  </si>
  <si>
    <t xml:space="preserve">Diseño de piezas comunicativas </t>
  </si>
  <si>
    <t>Formar un grupo de 25 personas en Seguridad Basada en el Comportamiento</t>
  </si>
  <si>
    <t>Incluir los AROs como documentos controlados dentro del proceso de identificación de peligros o inv AT</t>
  </si>
  <si>
    <t>POSITIVA ARL</t>
  </si>
  <si>
    <t>4.3</t>
  </si>
  <si>
    <t>PROGRAMA SEGURIDAD BASADA EN EL COMPORTAMIENTO (SBC)</t>
  </si>
  <si>
    <t>Formar un grupo de 50 personas en SBC</t>
  </si>
  <si>
    <t>MEDICINA PREVENTIVA</t>
  </si>
  <si>
    <t>PREVENCIÓN EN RIESGO BIOLÓGICO</t>
  </si>
  <si>
    <t>PATRICIA GUTIÉRREZ</t>
  </si>
  <si>
    <t>Contratar: Realizar la vacunación para el personal de la UAE Cuerpo Oficial de Bomberos 2018</t>
  </si>
  <si>
    <t>Realizar vacunación contra Fiebre Tifoidea (prioridad personal USAR y BUZOS)</t>
  </si>
  <si>
    <t>Realizar Vacunación Hepatitis B (Ingresos Recientes)</t>
  </si>
  <si>
    <t>Realizar Vacunación Tetanos (Ingresos Recientes)</t>
  </si>
  <si>
    <t>Realizar Vacunación Antirrábica (BRAE)</t>
  </si>
  <si>
    <t>Contar con un carnet de vacunación integral (todos los esquemas, todas las fechas)</t>
  </si>
  <si>
    <t>INERMEDIARIO JLT</t>
  </si>
  <si>
    <t>IMPERGRAFICAS</t>
  </si>
  <si>
    <t>JORNADAS DE SALUD</t>
  </si>
  <si>
    <t>Realizar análisis de información y Formular acciones según ausentismo por enfermedad común</t>
  </si>
  <si>
    <t>Jornada  de conservación auditiva (énfasis central de radio)</t>
  </si>
  <si>
    <t>Jornada  de conservación visual (énfasis sede COMANDO)</t>
  </si>
  <si>
    <t>Jornada de salud Oral</t>
  </si>
  <si>
    <t>Jornada de salud prevención cancer de mama</t>
  </si>
  <si>
    <t>PROGRAMA DE PREVENCIÓN DESÓRDENES MUSCULOESQUELÉTICOS (DME)</t>
  </si>
  <si>
    <t>Plan integral de prevención de DME</t>
  </si>
  <si>
    <t>Actualización del documento Programa de Prevención  de DME</t>
  </si>
  <si>
    <t>Caracterización del riesgo biomecánico (conductas y hábitos en riesgo biomecánico)</t>
  </si>
  <si>
    <t>Formular estrategia de prevención con enfoque entrenamiento y re entrenamiento de las conductas y hábitos en riesgo biomecánico</t>
  </si>
  <si>
    <t>capacitación:Divulgar guías BIOMECANICAS de acuerdo a eventos críticos con el apoyo de la ACADEMIA</t>
  </si>
  <si>
    <t>Capacitación en higiene postural según análisis biomecánico (Educación postural para la labor bomberil)</t>
  </si>
  <si>
    <t>Desarrollo de Pausas Activas SEDE COMANDO</t>
  </si>
  <si>
    <t>MAIDE BARRETO/ IVAN MENDOZA</t>
  </si>
  <si>
    <t>Contratar: Adquirir elementos de prevención en higiene industrial vigencia2018</t>
  </si>
  <si>
    <t>Seguimiento al arreglo y cambio de sillas sede comando y estaciones</t>
  </si>
  <si>
    <t>Programa Reintegro laboral</t>
  </si>
  <si>
    <t>MAIDE BARRETO/IVAN MENDOZA</t>
  </si>
  <si>
    <t xml:space="preserve">Contar con un procedimiento que permita el reintegro efectivo de personal con novedades de salud </t>
  </si>
  <si>
    <t>Documento oficializado ; DEFINIR responsabilidad autoridad rendición de cuentas</t>
  </si>
  <si>
    <t>Actualizar Base Personal con restricciones y programar seguimientos</t>
  </si>
  <si>
    <t>definir indicadores Proactivos al programa (según BSC): % de reincorporaciones exitosas; % promedio de éxito en la reincorporación, avance en la reincorporación laboral (No de casos)</t>
  </si>
  <si>
    <t>Proponer con ayuda del COPASST por lo menos una acción para personal que no puede participar en labores operativas</t>
  </si>
  <si>
    <t>SISTEMA DE GESTIÓN</t>
  </si>
  <si>
    <t>Implementación Decreto 1072- D1111</t>
  </si>
  <si>
    <t>Alcanzar la acreditación por el Ministerio de Trabajo Garantizar el cumplimiento legal</t>
  </si>
  <si>
    <t xml:space="preserve">Formulación del Plan de Trabajo anual para alcanzar los objetivos propuestos en el SGSYST, el cual identifica metas, responsabilidades, recursos, cronograma de actividades, firmado por el empleador y el responsable del SGSYST. 
</t>
  </si>
  <si>
    <t>Objetivos revisados e indicadores formulados (que esté acorde con solicitud SIG) para plan 2018</t>
  </si>
  <si>
    <t>Plan de mejoramiento-Plan de Trabajo 2018 - 2018 aprobado por COPASST para firma por la Dirección, según el diagnóstico inicial</t>
  </si>
  <si>
    <t xml:space="preserve">Plan de mejoramiento-Plan de Trabajo 2018 - 2018 firmado por la Dirección </t>
  </si>
  <si>
    <t>Enviar a la ARL reporte de avances en el plan de mejoramiento formulado</t>
  </si>
  <si>
    <r>
      <t xml:space="preserve">Formular  </t>
    </r>
    <r>
      <rPr>
        <b/>
        <sz val="9"/>
        <color rgb="FF000000"/>
        <rFont val="Calibri"/>
        <family val="2"/>
        <scheme val="minor"/>
      </rPr>
      <t>programa de capacitación anual</t>
    </r>
    <r>
      <rPr>
        <sz val="9"/>
        <color rgb="FF000000"/>
        <rFont val="Calibri"/>
        <family val="2"/>
        <scheme val="minor"/>
      </rPr>
      <t xml:space="preserve"> en promocion y prevencion en SYST que incluya los peligros/riesgos, evaluación y control de los riesgo prioritarios identificados en la MIPVR y la competencia para los principales actores del SGSST</t>
    </r>
  </si>
  <si>
    <t>Aprobación del plan de capacitación por parte del COPASST</t>
  </si>
  <si>
    <t>Solicitar a la ACADEMIA incluir los temas del Plan de Capacitación en SYST en el PIC2018-2019</t>
  </si>
  <si>
    <r>
      <t xml:space="preserve">Concertar con la coordinación del  SIG  la  Planeación y desarrollo de la auditoría al SGSST, dentro del Programa de Auditoría del SIG,  ,verificando el cumplimiento de según actividades y obligaciones establecidas en los </t>
    </r>
    <r>
      <rPr>
        <b/>
        <sz val="9"/>
        <color rgb="FF000000"/>
        <rFont val="Calibri"/>
        <family val="2"/>
        <scheme val="minor"/>
      </rPr>
      <t>trece numerales del articulo 2.2.4.6.30 del Decreto 1072/2015.</t>
    </r>
  </si>
  <si>
    <t>Evidenciar participación del COPASST en la planificación de la auditoría al SGSST</t>
  </si>
  <si>
    <t xml:space="preserve"> Desarrollo de la auditoría al SGSYST tomando en cuenta el  articulo 2.2.4.6.30 del Decreto 1072/2015</t>
  </si>
  <si>
    <t>7.2</t>
  </si>
  <si>
    <t>Proceso de Acreditación USAR</t>
  </si>
  <si>
    <t>Práctica de EMOS para todo el personal USAR</t>
  </si>
  <si>
    <t>Consolidar información de vacunación</t>
  </si>
  <si>
    <t>Completar esquemas faltantes (Fiebre amarilla, Hepatitis B, Fiebre Tifoidea, Tétanos )</t>
  </si>
  <si>
    <t>Cumplimiento Plan de Mejoramiento y plan de acción</t>
  </si>
  <si>
    <t>Seguimiento al Plan de mejoramiento Institucional (PMI), por ACPM por diferentes fuentes de SYST  (auditoria, inv AT, aYc INSEGURAS, etc)</t>
  </si>
  <si>
    <t>Evidencia documental de la implementación de las medidas definidas en el PMI</t>
  </si>
  <si>
    <t>7.4</t>
  </si>
  <si>
    <t>RESPONSABILIDAD SOCIAL</t>
  </si>
  <si>
    <t>Implementar los componentes básicos del Sistema de Responsabilidad Social</t>
  </si>
  <si>
    <t>Implementar actividades en concordancia con Entornos Laborales Saludables:
Fundamentos y Modelo de la OMS</t>
  </si>
  <si>
    <t>Definir intereses partes interesadas</t>
  </si>
  <si>
    <t>Realizar evaluación al cumplimiento actual</t>
  </si>
  <si>
    <t>PLAN ESTRATÉGICO SEGURIDAD VIAL</t>
  </si>
  <si>
    <t>Incluir en la matriz de IPVR la función maquinista para valoración de riesgos</t>
  </si>
  <si>
    <t>PATRICIA GUTIERREZ/ SIRO SIERRA</t>
  </si>
  <si>
    <r>
      <t xml:space="preserve">Generar un programa de aprovechamiento de horarios de descanso en jornada laboral para maquinistas </t>
    </r>
    <r>
      <rPr>
        <i/>
        <sz val="9"/>
        <rFont val="Calibri"/>
        <family val="2"/>
        <scheme val="minor"/>
      </rPr>
      <t>(promover, divulgar medidas para el aprovechamiento del descando en la jornada laboral)</t>
    </r>
  </si>
  <si>
    <t>PATRICIA GUTIERREZ/ IVAN MENDOZA</t>
  </si>
  <si>
    <r>
      <t xml:space="preserve">Integrar un programa que regule las horas máximas permitidas de conducción para la prevención de riesgos laborales </t>
    </r>
    <r>
      <rPr>
        <i/>
        <sz val="9"/>
        <rFont val="Calibri"/>
        <family val="2"/>
        <scheme val="minor"/>
      </rPr>
      <t>(definir lineamientos respecto al descanso apropiado de maquinistas)</t>
    </r>
  </si>
  <si>
    <t>Generar campañas de pausas activas en las jornadas laborales para personal Operativo especialmente Maquinistas</t>
  </si>
  <si>
    <t>PATRICIA GUTIÉRREZ/ MAIDE BARRETO</t>
  </si>
  <si>
    <t>Regulación de la velocidad, uso del cinturón de seguridad, no uso de equipos de comunicación móviles, uso de EPP para conductores.</t>
  </si>
  <si>
    <t>PATRICIA GUTIÉRREZ/ IVAN MENDOZA</t>
  </si>
  <si>
    <t>PROGRAMA LIDERES EN SEGURIDAD Y SALUD EN EL TRABAJO</t>
  </si>
  <si>
    <t>JLT INTERMEDIARIO/ UAECOB</t>
  </si>
  <si>
    <t>LIDERES</t>
  </si>
  <si>
    <t>Dar cierre formal al programa líderes SYST 2016 y premiar la mejor práctica</t>
  </si>
  <si>
    <t>INTERMEDIACIÓN ARL</t>
  </si>
  <si>
    <t>Definir lineamientos para el Programa 2018</t>
  </si>
  <si>
    <t>Convocatoria y Designación Líderes SYST 2018 (garantizar participación de Logística, Central de Radio y Gestión del Riesgo)</t>
  </si>
  <si>
    <t>Reunión programa líderes 2018</t>
  </si>
  <si>
    <t>Contar con una cartelera de SYST en todas las sedes, enviando información periódica para su alimentación</t>
  </si>
  <si>
    <t>Participación de los Líderes SYST en la investigación de accidentes</t>
  </si>
  <si>
    <t>BRIGADA DE EMERGENCIAS SEDE COMANDO</t>
  </si>
  <si>
    <t>BRIGADA</t>
  </si>
  <si>
    <t>Contar con una brigada capacitada y empoderada</t>
  </si>
  <si>
    <t>BRIGADA SEDE C</t>
  </si>
  <si>
    <t>Actualizar la conformación de la Brigada</t>
  </si>
  <si>
    <t>Formular Plan de Capacitación y Reentrenamiento Brigada</t>
  </si>
  <si>
    <t>Desarrollo Plan de Capacitación y Reentrenamiento Brigada (una mensual)</t>
  </si>
  <si>
    <t>Formular cronograma de trabajo brigada sede comando</t>
  </si>
  <si>
    <t>Actualizar Plan de Emergencias Sede Comando</t>
  </si>
  <si>
    <t>Definir listado de tareas y responsabilidades Brigadistas</t>
  </si>
  <si>
    <t>Participar en el Simulacro Distrital de Evacuación</t>
  </si>
  <si>
    <t>Contratar: adquirir elementos para la  brigada de emergencias de la UAECOB</t>
  </si>
  <si>
    <t>ARL POSTIVA/ JLT INTERMEDIARIO</t>
  </si>
  <si>
    <t>Garantizar la recarga en tiempo de los extintores en la sede comando</t>
  </si>
  <si>
    <t>SUBDIRECCION LOGISTICA</t>
  </si>
  <si>
    <t>MECANISMOS DE COMUNICACIÓN INTERNA Y EXTERNA EN SYST</t>
  </si>
  <si>
    <t>COMUNICACIONES</t>
  </si>
  <si>
    <t>Divulgar a las partes interesadas los planes y programas desarrollados desde el area de SYST</t>
  </si>
  <si>
    <t>Comunicaciones semanales (mínimo 2 mensuales)</t>
  </si>
  <si>
    <t>Actualizar trimestralmente el informe consolidado para carteleras de SYST de cada sede</t>
  </si>
  <si>
    <t>Información consolidada trimestralmente con Comandantes y Subcomandantes</t>
  </si>
  <si>
    <t xml:space="preserve">Establecer Matriz de responsabilidad, autoridad y rendición de cuentas y solicitar su aprobación por Resolución Interna </t>
  </si>
  <si>
    <t>OAJ/D</t>
  </si>
  <si>
    <t>Definir y divulgar los mecanismos para la Rendición de cuentas en SYST, estableciendo responsabilidades y periodicidad en la rendición de cuentas.</t>
  </si>
  <si>
    <t xml:space="preserve">Realizar la Rendición de Cuentas (RC) según lo establecido. Al menos dos en el año </t>
  </si>
  <si>
    <t>Crear y alimentar el archivo del área de SYST cumpliendo con la TRD para los documentos del SGSST según lo definido por el Sistema de Archivo de la UAECOB</t>
  </si>
  <si>
    <t>Celebración del día DE LA SEGURIDAD Y SALUD EN EL TRABAJO</t>
  </si>
  <si>
    <t>Modificar el instrumento para  el reporte de cuasiaccidentes por medio del reporte de actos y condiciones inseguras</t>
  </si>
  <si>
    <t>LIDERES SYST</t>
  </si>
  <si>
    <t>Contar con un buzón de sugerencias en SYST inicialmente en la SEDE COMANDO</t>
  </si>
  <si>
    <t>Elaborar y distiribuir agenda para reforzar la interiozación de conceptos en SYST</t>
  </si>
  <si>
    <t>ESCENARIOS DE PARTICIPACIÓN</t>
  </si>
  <si>
    <t>Enviar programación para el año incluyendo capacitaciones obligatorias</t>
  </si>
  <si>
    <t>Desarrollo de reuniones mensuales</t>
  </si>
  <si>
    <t>Plan de Capacitación a representantes COPASST (responsabilidades y normatividad; Investigación de AT,  curso virtual 50 horas)</t>
  </si>
  <si>
    <t>Seguimiento y reporte al cumplimiento de compromisos de los representantes</t>
  </si>
  <si>
    <t>Participación en investigación de accidentes e inspecciones planeadas</t>
  </si>
  <si>
    <t>PATRICIA GUTIERREZ/DANIEL PARRA</t>
  </si>
  <si>
    <t>Crear una ficha de seguimiento de acciones propuestas en COPASST</t>
  </si>
  <si>
    <t>Realizar convocatoria para el peridodo 2018-2020</t>
  </si>
  <si>
    <t>Realizar elección para el periodo 2018- 2020</t>
  </si>
  <si>
    <t xml:space="preserve">Implementar programa de regulación de Drogras y alcohol
</t>
  </si>
  <si>
    <t>COMITÉ DE CONVIVENCIA</t>
  </si>
  <si>
    <t>PATRICIA GUTIERREZ/ iIVAN MENDOZA</t>
  </si>
  <si>
    <t>Capacitación a los integrantes del Comité de Conviencia, mínimo dos (Resolución de conflictos, Deberes y Normatividad)</t>
  </si>
  <si>
    <t>Divulgar información en todas las sedes el tema de Acoso Laboral y Convivencia</t>
  </si>
  <si>
    <t>Atender las Solicitudes presentadas al Comité (seguimiento bimensual)</t>
  </si>
  <si>
    <t>Desarrollo de Reuniones bimensuales</t>
  </si>
  <si>
    <t>11.4</t>
  </si>
  <si>
    <t>Reuniones Cuatrimestrales del programa líderes 2018</t>
  </si>
  <si>
    <t>ESTADO JOVEN- PRACTICANTES</t>
  </si>
  <si>
    <t>PATRICIA GUTIERREZ/MAIDE BARRETO</t>
  </si>
  <si>
    <t>Apoyo para el Diagnóstico de necesidades para reposición Protectores Auditivos</t>
  </si>
  <si>
    <t>COMFACUNDI</t>
  </si>
  <si>
    <t>Apoyo para la práctica de actividad física</t>
  </si>
  <si>
    <t>Pausas activas</t>
  </si>
  <si>
    <t>Apoyo para la construcción y actualización de la cartelera de SYST</t>
  </si>
  <si>
    <t>Apoyo para la mejora de las condiciones de los gimnasios</t>
  </si>
  <si>
    <t>Actividades lúdicas de entrenamiento y otras que incluyan el uso de las HEAS</t>
  </si>
  <si>
    <t>COMITÉ DE ETICA</t>
  </si>
  <si>
    <t>XXXXXXXX</t>
  </si>
  <si>
    <t>FEB- 18</t>
  </si>
  <si>
    <t xml:space="preserve">TOTAL DE ACTIVIDADES </t>
  </si>
  <si>
    <t>% EJECUCIÓN MENSUAL</t>
  </si>
  <si>
    <t>PARTE INTERESADA</t>
  </si>
  <si>
    <t xml:space="preserve">Prevenir aparición de enfermedades por exposición a eventos de alto impacto emocional.                                             </t>
  </si>
  <si>
    <t>SO/ ACADEMIA</t>
  </si>
  <si>
    <t>TODAS AREAS/ ARL</t>
  </si>
  <si>
    <t>TODAS AREAS/ PRENSA/ ARL</t>
  </si>
  <si>
    <t xml:space="preserve">COPASST/ INFRAESTRUCTURA/ ARL/ </t>
  </si>
  <si>
    <t>SO/ AMBIENTAL/ ARL</t>
  </si>
  <si>
    <t>SO/ ARL</t>
  </si>
  <si>
    <t>ARL</t>
  </si>
  <si>
    <t>OAJ/ ARL</t>
  </si>
  <si>
    <t>EPS/ ARL</t>
  </si>
  <si>
    <t>ARL/ ADMINISTRATIVOS</t>
  </si>
  <si>
    <t>STAFF/ COPASST/</t>
  </si>
  <si>
    <t>SL/ ARL</t>
  </si>
  <si>
    <t>SO/ BIENESTAR</t>
  </si>
  <si>
    <t>SL/ ARL/ DLLO ORGANIZACIONAL</t>
  </si>
  <si>
    <t>Documento con acciones y responsabilidades claras, con personal capacitado en la primera respuesta, personal competente  para la intervención especializada, seguimiento periódico a casos</t>
  </si>
  <si>
    <t>MEDICION</t>
  </si>
  <si>
    <t>1.1.1</t>
  </si>
  <si>
    <t>1.1.2</t>
  </si>
  <si>
    <t>1.1.3</t>
  </si>
  <si>
    <t>1.2.1</t>
  </si>
  <si>
    <t>1.2.3</t>
  </si>
  <si>
    <t>1.2.4</t>
  </si>
  <si>
    <t>1.3.1</t>
  </si>
  <si>
    <t>1.3.2</t>
  </si>
  <si>
    <t>1.3.3</t>
  </si>
  <si>
    <t>1.3.4</t>
  </si>
  <si>
    <t>1.4</t>
  </si>
  <si>
    <t>1.4.1</t>
  </si>
  <si>
    <t>1.5</t>
  </si>
  <si>
    <t>1.5.2</t>
  </si>
  <si>
    <t>1.5.3</t>
  </si>
  <si>
    <t>1.6</t>
  </si>
  <si>
    <t>1.6.1</t>
  </si>
  <si>
    <t>1.6.2</t>
  </si>
  <si>
    <t>1.7</t>
  </si>
  <si>
    <t>1.7.1</t>
  </si>
  <si>
    <t>1.7.3</t>
  </si>
  <si>
    <t>1.7.5</t>
  </si>
  <si>
    <t>1.9</t>
  </si>
  <si>
    <t>1.9.1</t>
  </si>
  <si>
    <t>1.10</t>
  </si>
  <si>
    <t>1.10.1</t>
  </si>
  <si>
    <t>1.11</t>
  </si>
  <si>
    <t>1.11.1</t>
  </si>
  <si>
    <t>1.11.2</t>
  </si>
  <si>
    <t>1.11.3</t>
  </si>
  <si>
    <t>1.11.4</t>
  </si>
  <si>
    <t>1. SEGURIDAD Y SALUD EN EL TRABAJO</t>
  </si>
  <si>
    <t>CONOCIMIENTO DE LAS FORTALEZAS PROPIAS</t>
  </si>
  <si>
    <t>GESTION HUMANA</t>
  </si>
  <si>
    <t>TODAS LAS AREAS</t>
  </si>
  <si>
    <t>Dia del bombero</t>
  </si>
  <si>
    <t>Cierre del plan de accion (Evento de fin de año)</t>
  </si>
  <si>
    <t>Celebracion de cumpleaños a los servidores y funcionarios</t>
  </si>
  <si>
    <t>ESTADOS MENTALES POSITIVOS</t>
  </si>
  <si>
    <t>Bonos navideños</t>
  </si>
  <si>
    <t>Dia de la familia</t>
  </si>
  <si>
    <t>RELACIONES INTERPERSONALES</t>
  </si>
  <si>
    <t xml:space="preserve">Actividades de integracion por estaciones </t>
  </si>
  <si>
    <t>INCENTIVOS</t>
  </si>
  <si>
    <t>Reunion comision de personal</t>
  </si>
  <si>
    <t xml:space="preserve">comunicación a las personas </t>
  </si>
  <si>
    <t xml:space="preserve">elaboracion de las resoluciones </t>
  </si>
  <si>
    <t>OBJETIVO GENERAL: Objetivo Subsistema de Seguridad  y Salud en el Trabajo (SGSYST) en el SIG</t>
  </si>
  <si>
    <t>Prevenir lesiones y enfermedades  en servidores y contratistas de la UAECOB, a través de la gestión de los riesgos laborales en procura de mantener su salud física y mental.</t>
  </si>
  <si>
    <t>Propiciar condiciones en el ambiente de trabajo que favorezcan el desarrollo de la creatividad, la identidad, la participación de los servidores de UAECOB, así como la eficiencia y la efectividad en su desempeño.</t>
  </si>
  <si>
    <t>PROGRAMAS DE SALUD, FINANCIEROS Y TURISMO</t>
  </si>
  <si>
    <t xml:space="preserve">Socialización de los servicios que ofrece la caja de compensación </t>
  </si>
  <si>
    <t xml:space="preserve">CCF </t>
  </si>
  <si>
    <t>Ferias de servicios empresariales (servidores UAECOB)</t>
  </si>
  <si>
    <t>4.2</t>
  </si>
  <si>
    <t>4.4</t>
  </si>
  <si>
    <t>4.5</t>
  </si>
  <si>
    <t>LIQUIDACION DE NOMINA</t>
  </si>
  <si>
    <t>Recepcion de novedades</t>
  </si>
  <si>
    <t>Liquidacion de nomina</t>
  </si>
  <si>
    <t>Revision de nomina</t>
  </si>
  <si>
    <t>Consolidacion y revision de reportes</t>
  </si>
  <si>
    <t>Generar desprendibles de pago</t>
  </si>
  <si>
    <t>NOMINA</t>
  </si>
  <si>
    <t>RETIRO DE CESANTIAS</t>
  </si>
  <si>
    <t>Ejecucion el procedimiento PROD-APY-GTH-1-24 en caso de solicitud.</t>
  </si>
  <si>
    <t>AUTOLIQUIDACION DE APORTES AL SISTEMA DE SEGURIDAD SOCIAL Y APORTES PARAFISCALES</t>
  </si>
  <si>
    <t>Generar archivo plano de autoliquidacion</t>
  </si>
  <si>
    <t>Verificar archivo plano</t>
  </si>
  <si>
    <t>ENTIDADES PRESTADORAS DE SERVICIOS DE SALUD, FONDOS DE PENSIONES, FONDOS DE CESANTIAS</t>
  </si>
  <si>
    <t>Servidores públicos con evaluación de desempeño en nivel sobresaliente</t>
  </si>
  <si>
    <t xml:space="preserve">SANDRA ROMERO Y FABIOLA CRUZ </t>
  </si>
  <si>
    <t xml:space="preserve">FABIOLA CRUZ </t>
  </si>
  <si>
    <t>FABIOLA  CRUZ</t>
  </si>
  <si>
    <t>BLANCA GARCIA/CATALINA ESCOBAR / CLAUDIA VARGAS</t>
  </si>
  <si>
    <t xml:space="preserve">BLANCA GARCIA/CATALINA ESCOBAR </t>
  </si>
  <si>
    <t>CLAUDIA VARGAS</t>
  </si>
  <si>
    <t>CATALINA ESCOBAR</t>
  </si>
  <si>
    <t>ADMINISTRATIVOS</t>
  </si>
  <si>
    <t>Remitir esta informacion para su respectivo pago</t>
  </si>
  <si>
    <t>Remision de reportes consolidados  para pago</t>
  </si>
  <si>
    <t>realizar  la  liquidación  de  nómina,  pago  de  prestaciones 
sociales y trámite de novedades de los servidores de UAECOB,
de manera oportuna y
dando cumplimiento a la normatividad vigente.</t>
  </si>
  <si>
    <t>PLAN ANUAL DE VACANTES  Y PROVISIONDE EMPLEOS</t>
  </si>
  <si>
    <t>2.1</t>
  </si>
  <si>
    <t>PROVEER LAS VACANTES DE BOMBEROS</t>
  </si>
  <si>
    <t>1. Seguridad y Salud en el Trabajo.
2. Bienestar
3. Nómina
4. Area de capacitación y Entrenamiento
5. (Subdirección Corporativa - dotación)</t>
  </si>
  <si>
    <t>PABLO HORMAZA</t>
  </si>
  <si>
    <t>PLAN DE PROVISION DE EMPLEOS</t>
  </si>
  <si>
    <t>Definir las vacantes existentes</t>
  </si>
  <si>
    <t xml:space="preserve">Establecer el mecanismo para la selección de las personas que se vincularán a la Entidad mediante nombramientos provisionales </t>
  </si>
  <si>
    <t>Obtener listado de personas que se vincularán a la Entidad mediante nombramiento provisional</t>
  </si>
  <si>
    <t xml:space="preserve">Verificar el cumplimiento de requisitos de  las personas seleccionadas para ser vinculadas en la Entidad en el cargo de Bombero mediante nombramiento proviosional </t>
  </si>
  <si>
    <t xml:space="preserve">1. SYST:
- Aptitud física del participante definida en el PROFESIOGRAMA DE LA ENTIDAD
- Evaluación de los factores de acondicionamiento físico. 
- Aptitud psicológica a partir de la aplicación de una prueba de personalidad.
</t>
  </si>
  <si>
    <t>2. BIENESTAR: 
- Inclusión de los nuevos bomberos y sus familias en los planes y programas de Bienestar.</t>
  </si>
  <si>
    <t xml:space="preserve">3. NOMINA: 
- Solicitud de la apropiación de los recursos para las nuevas vinculaciones.
 </t>
  </si>
  <si>
    <t>4. AREA DE CAPACITACIÓN Y ENTRENAMIENTO: 
-Realizar el proceso teorico-práctico de formación bomberil al personal ques e vincule. 
- Realizar la inducción al personal 
- Realizar la capacitación en temas de transparencia, anticorrupción y valores del código de integridad.</t>
  </si>
  <si>
    <t xml:space="preserve">5. SUBDIRECCIÓN CORPORATIVA: - Entregar el listado del personal vinculado para la entrega respectiva de los uniformes.
</t>
  </si>
  <si>
    <t xml:space="preserve">
6. SUBDIRECCIÓN OPERATIVA: 
- Participar en la formación del personal que se vincula 
- Entregar el listado del Personal que se vincula a la Entidad</t>
  </si>
  <si>
    <t>PROVEER LAS VACANTES DE CABOS DE BOMBEROS</t>
  </si>
  <si>
    <t xml:space="preserve">1. Seguridad y Salud en el Trabajo.
2. Nómina
3. Area de capacitación y Entrenamiento
</t>
  </si>
  <si>
    <t xml:space="preserve">1. De acuerdo a la facultad dada al nominador de la Entidad (Ley 909 de 2004) se pueden proveer las vacantes existentes en este empleo. 
</t>
  </si>
  <si>
    <t xml:space="preserve">2. El numero de personal de carrera administrativa que se encuentra en el cargo inmediatamente anterior es de 30 servidores.
</t>
  </si>
  <si>
    <t>1. SYST:
- Aptitud física del participante definida en el PROFESIOGRAMA DE LA ENTIDAD
- Evaluación de los factores de acondicionamiento físico. 
- Aptitud psicológica a partir de la aplicación de una prueba de personalidad.</t>
  </si>
  <si>
    <t xml:space="preserve">
2. NOMINA: 
- Se entrega a nómina los actos administrativas de encargo del personal. </t>
  </si>
  <si>
    <t xml:space="preserve">3. AREA DE CAPACITACIÓN Y ENTRENAMIENTO: 
- Realizar la capacitación en temas de transparencia, anticorrupción y valores del código de integridad.
- Realizar capacitación en temas de trabajo en equipo y relaciones interpersonales.
</t>
  </si>
  <si>
    <t>2.3</t>
  </si>
  <si>
    <t>PROVEER LAS VACANTES DE SARGENTO DE BOMBEROS</t>
  </si>
  <si>
    <t>1. Seguridad y Salud en el Trabajo.
2. Nómina
3. Area de capacitación y Entrenamiento</t>
  </si>
  <si>
    <t xml:space="preserve">1. De acuerdo a la facultad dada al nominador de la Entidad (Ley 909 de 2004) se pueden proveer las vacantes existentes en este empleo. </t>
  </si>
  <si>
    <t xml:space="preserve">2. El numero de personal de carrera administrativa que se encuentra en el cargo inmediatamente anterior es de 1 servidor. </t>
  </si>
  <si>
    <t xml:space="preserve">
2. NOMINA: 
- Se entrega a nómina los actos administrativas de encargo del personal. 
 </t>
  </si>
  <si>
    <t xml:space="preserve"> 
3. AREA DE CAPACITACIÓN Y ENTRENAMIENTO: 
- Realizar la capacitación en temas de transparencia, anticorrupción y valores del código de integridad.
- Realizar capacitación en temas de trabajo en equipo y relaciones interpersonales, liderazgo</t>
  </si>
  <si>
    <t>2.4</t>
  </si>
  <si>
    <t>PROVEER LAS VACANTESS DE TENIENTE DE BOMBEROS</t>
  </si>
  <si>
    <t>1. De acuerdo al manual de funciones actual existente en la Entidad establecido mediante Resolución 841 de 2015, ningun servidor cumple con  los requisitos para ser encargado en dicho empleo.</t>
  </si>
  <si>
    <t xml:space="preserve">2. NOMINA: 
- Se entrega a nómina los actos administrativas de encargo del personal. </t>
  </si>
  <si>
    <t xml:space="preserve">3. AREA DE CAPACITACIÓN Y ENTRENAMIENTO: 
- Realizar la capacitación en temas de transparencia, anticorrupción y valores del código de integridad.
- Realizar capacitación en temas de trabajo en equipo, relaciones interpersonales, liderazgo y evaluación de desempeño
</t>
  </si>
  <si>
    <t>2.5</t>
  </si>
  <si>
    <t>PROVEER LAS VACANTES DE SUBCOMANDANTES DE BOMBEROS</t>
  </si>
  <si>
    <t>3. AREA DE CAPACITACIÓN Y ENTRENAMIENTO: 
- Realizar la capacitación en temas de transparencia, anticorrupción y valores del código de integridad.
- Realizar capacitación en temas de trabajo en equipo, relaciones interpersonales, liderazgo y manejo de conflictos</t>
  </si>
  <si>
    <t>PROVEER LAS VACANTES DE COMANDANTES DE BOMBEROS</t>
  </si>
  <si>
    <t>1. De acuerdo al manual de funciones actual existente en la Entidad establecido mediante Resolución 841 de 2015, se debe verificar que servidor de carrera administrativa cumple para ser encargado. 
2. Total Vacantes 1</t>
  </si>
  <si>
    <t>1. SYST:
- Aptitud física del participante definida en el PROFESIOGRAMA DE LA ENTIDAD
- Evaluación de los factores de acondicionamiento físico. 
- Aptitud psicológica a partir de la aplicación de una prueba de personalidad. si la persona que se vincula es en provisionalidad</t>
  </si>
  <si>
    <t xml:space="preserve">
2. BIENESTAR: 
- Inclusión de los profesionales  y sus familias en los planes y programas de Bienestar si la persona que se vincula es en provisionalidad.
 </t>
  </si>
  <si>
    <t xml:space="preserve"> 
3. AREA DE CAPACITACIÓN Y ENTRENAMIENTO: 
- Realizar la capacitación en temas de transparencia, anticorrupción y valores del código de integridad.
- Realizar capacitación en temas de trabajo en equipo, relaciones interpersonales, liderazgo, evaluación de desempeño, manejo de conflictos y administración pública.
</t>
  </si>
  <si>
    <t xml:space="preserve">PROVEER LAS VACANTES DEL NIVEL PROFESIONAL -  AREA ADMINISTRATIVA </t>
  </si>
  <si>
    <t>1. Existen en la actualidad 2  vacantes del área administrativa de la siguiente denominación:
- Un (1) Profesional universitario código 219 grado 17 (vacante temporal).
- Un (1) Profesional universitario código 219 grado 17 (vacante definitiva). 
- Se debe verrificar que personal de carrera administrativa cumple para ser encargado (Articulo 24 de la Ley 909 de 2004), en caso de que ningun servidor de carrera cumpla se podrá proveeeer mediante nombramiento provisional.</t>
  </si>
  <si>
    <t xml:space="preserve">1. SYST:
- Aptitud física del participante definida en el PROFESIOGRAMA DE LA ENTIDAD
- Evaluación de los factores de acondicionamiento físico. 
- Aptitud psicológica a partir de la aplicación de una prueba de personalidad. si la persona que se vincula es en provisionalidad
</t>
  </si>
  <si>
    <t xml:space="preserve">
2. BIENESTAR: 
- Inclusión de los profesionales  y sus familias en los planes y programas de Bienestar si la persona que se vincula es en provisionalidad.</t>
  </si>
  <si>
    <t xml:space="preserve"> 
3. NOMINA: 
- Solicitud de la apropiación de los recursos para las nuevas vinculaciones si son provisionales</t>
  </si>
  <si>
    <t xml:space="preserve">4. AREA DE CAPACITACIÓN Y ENTRENAMIENTO: 
-- Realizar la inducción al personal 
- Realizar la capacitación en temas de transparencia, anticorrupción y valores del código de integridad.
</t>
  </si>
  <si>
    <t>PROGRAMA CAPACITACIÓN</t>
  </si>
  <si>
    <t>ACADÉMIA</t>
  </si>
  <si>
    <t>UAECOB - PIC</t>
  </si>
  <si>
    <t>Eduardo Cruz</t>
  </si>
  <si>
    <t>3.1</t>
  </si>
  <si>
    <t>Tácticas en el combate de Incendios</t>
  </si>
  <si>
    <t>SO/ ACADÉMIA</t>
  </si>
  <si>
    <t>Aportar al participante los conocimientos suficientes que le permitan planificar y gestionar actuaciones de prevención y defensa en la extinción de incendios.</t>
  </si>
  <si>
    <t>Capacitación para el personal operativo en maniobras de extinción de incendios, como tácticas en el combate de incendios.</t>
  </si>
  <si>
    <t>3.2</t>
  </si>
  <si>
    <t>Rescate técnico con cuerdas</t>
  </si>
  <si>
    <t>Proveer la acreditación como Equipo Nacional de Búsqueda y Rescate Urbano USAR de acuerdo con su nivel de intervención, alineado con el proceso de clasificación externo de INSARAG.</t>
  </si>
  <si>
    <t>Capacitación en rescate técnico con cuerdas para el personal operativo de la entidad.</t>
  </si>
  <si>
    <t>3.3</t>
  </si>
  <si>
    <t>Técnico en Materiales Peligrosos</t>
  </si>
  <si>
    <t>Proporcionar los conocimientos necesarios para reconocer la presencia de materiales peligrosos, identificarlos y tomar las medidas iniciales para garantizar la seguridad personal de terceros, de bienes y del medio ambiente.</t>
  </si>
  <si>
    <t>Capacitación en materiales peligrosos en nivel técnico al personal operativo.</t>
  </si>
  <si>
    <t>Operaciones en Materiales Peligrosos</t>
  </si>
  <si>
    <t>Proporcionar los conocimientos necesarios para reconocer la presencia de materiales peligrosos, identificarlos y tomar las medidas de intervención para garantizar la seguridad personal de terceros, de bienes y del medio ambiente.</t>
  </si>
  <si>
    <t>Capacitación en materiales peligrosos en nivel operaciones al personal operativo.</t>
  </si>
  <si>
    <t>Incendios en edificios altos - Incendios en edificaciones de gran altura IEGA</t>
  </si>
  <si>
    <t>Garantizar la extinción de incendios de manera técnica en edificaciones con pisos superiores a 7 pisos.</t>
  </si>
  <si>
    <t>Capacitación al personal operativo en la extinción de manera eficiente de incendios en edificaciones a gran altura superando los niveles 7 en adelante.</t>
  </si>
  <si>
    <t xml:space="preserve">Guías de Perros </t>
  </si>
  <si>
    <t>Ampliar al equipo especializado de Búsqueda y Rescate de Animales en Emergencias BRAE</t>
  </si>
  <si>
    <t>Capacitación del personal a ingresar al BRAE mediante el acompañamiento con caninos, siendo guías de perros.</t>
  </si>
  <si>
    <t>Curso de Búsqueda y Rescate en Estructuras Colapsadas BREC</t>
  </si>
  <si>
    <t>Capacitación en BREC a personal operativo</t>
  </si>
  <si>
    <t>Curso Técnico en Estructuras Colapsadas</t>
  </si>
  <si>
    <t>Reunir los requisitos necesarios para lograr la acreditación y certificación por parte de INSARAG mediante la capacitación técnica en Estructuras Colapsadas.</t>
  </si>
  <si>
    <t>Técnico Rescate con Cuerdas 2</t>
  </si>
  <si>
    <t>Capacitación en rescate técnico con cuerdas 2 para el personal operativo de la entidad.</t>
  </si>
  <si>
    <t>Curso Rescate Vehiclar</t>
  </si>
  <si>
    <t>Proporcionar a los participantes los conocimientos y habilidades necesarias para rescatar, estabikizar y extraer las víctimas atrapadas en vehículos, utilizando los procedimientos adecuados y seguros para el personal de rescate.</t>
  </si>
  <si>
    <t>Desarrollar capacitación y adquirir destrezas de extricación vehicular para garantizar de manera eficiente el rescate de personas atrapadas en vehiculos.</t>
  </si>
  <si>
    <t>Curso Rescate en Media y Alta Montaña</t>
  </si>
  <si>
    <t>Adquirir los conocimietnos necesarios en cuanto a progresión, segutridad, orientación y autonomía para poder planificar rescates en media y alta montaña sin dificultades técnicas.</t>
  </si>
  <si>
    <t>Realizar curso de rescate en media y alta mañana para garantizar de manera efectiva el rescate y autonomía en situaciones adversas y climatológicas.</t>
  </si>
  <si>
    <t>Curso Investigación de Incendios</t>
  </si>
  <si>
    <t>Adquirir conocimientos, técnicas y habilidadesprácticas en las áreas, jurídica, técnico-científica y técnico-profesional relacionadas con la investigación de incendios.</t>
  </si>
  <si>
    <t>Capacitar en la investigación de incendios con el fin de aclarar y establecer la causa y el lugar de origen del incendio</t>
  </si>
  <si>
    <t>Curso Sistema Comando de Incidentes Intermedio</t>
  </si>
  <si>
    <t>Proporcionar conocimientos y habilidades para el uso del Sistema Comando de Incidentes (SCI) en la escena de un incidente.</t>
  </si>
  <si>
    <t>Capacitación en nivel intermedio de Sistema Comando de Incidentes (SCI) para la administración de emergencias.</t>
  </si>
  <si>
    <t>Curso Sistema Comando de Incidentes Avanzado</t>
  </si>
  <si>
    <t>Capacitación en nivel Avanzado de Sistema Comando de Incidentes (SCI) para la administración de emergencias.</t>
  </si>
  <si>
    <t>Curso Conductor Máquinas Contra Incendio</t>
  </si>
  <si>
    <t>Conocer las funciones y características de los elementos y partes de una máquina Contra Incendios e interpretar parámetros y curvas de operación, relacionándolos con el estado y funcionamiento de la máquina Contra Incendios.</t>
  </si>
  <si>
    <t>Capacitar a maquinistas en la operación y conducción de vehículos y/o máquinas Contra Incendios.</t>
  </si>
  <si>
    <t>Curso Inspector de Seguridad Nivel Intermedio</t>
  </si>
  <si>
    <t>Garantizar en los lugares de intervención una inspección técnica.</t>
  </si>
  <si>
    <t>Capacitación al personal en "Inspector de Seguridad Nivel Intermedio".</t>
  </si>
  <si>
    <t>Curso de Incendios con Partículas Combustibles</t>
  </si>
  <si>
    <t>Evaluación del Desempeño de Habilidades y Destrezas</t>
  </si>
  <si>
    <t>Curso Primera Respuesta con Materiales Peligrosos - PRIMAP</t>
  </si>
  <si>
    <t>Conductor Vehículos de Emergencia - COVE</t>
  </si>
  <si>
    <t>Capacitación en maniobras de conducción defensivas y evasivas de emergencia para garantizar una respuesta de emergencia eficiente.</t>
  </si>
  <si>
    <t xml:space="preserve">Manejo Seguro de Motosierras </t>
  </si>
  <si>
    <t>Capacitación para el uso correcto, adecuado y eficiente de equipos de combustión de forma segura para la operación y el operador del equipo.</t>
  </si>
  <si>
    <t>Manejo y Uso de Generadores Eléctricos</t>
  </si>
  <si>
    <t>Manejo y Uso de Equipos de Rescate</t>
  </si>
  <si>
    <t>Capacitación en el uso y manejo adecuado y correcto en la operación de los equipos de rescate en varias modalidades.</t>
  </si>
  <si>
    <t>Acondicionamiento Físico</t>
  </si>
  <si>
    <t>Garantizar y promover la actividad física al personal de la entidad para mantener un estilo de vida saludable.</t>
  </si>
  <si>
    <t>Escaleras Manuales</t>
  </si>
  <si>
    <t xml:space="preserve">Curso de manejo de escaleras manuales </t>
  </si>
  <si>
    <t>Entradas Forzadas</t>
  </si>
  <si>
    <t>Capacitación y refuerzo en entradas forzadas en incendios estructurales o incidentes donde se requiera realizar entradas forzadas</t>
  </si>
  <si>
    <t>Maniobras con Cuerdas</t>
  </si>
  <si>
    <t>Proporcionar la destrezas necesarias para desenvolverse en las operaciones de rescate en sus diferentes modalidades dependiendo de cada incidente.</t>
  </si>
  <si>
    <t>Prácticas en Incendios Estructurales</t>
  </si>
  <si>
    <t>Garantizar el conocimiento técnico en la atención de incendios estructurales</t>
  </si>
  <si>
    <t>Manejo y Uso de Máquinas Escaleras</t>
  </si>
  <si>
    <t>Conocer las funciones y características de los elementos y partes de la máquina escalera; Interpretar parámetros y curvas de interpretación, relacionándolos con  el estado y funcionamientop de la máquina.</t>
  </si>
  <si>
    <t>Curso de Atención al ciudadano y trabajo en equipo.</t>
  </si>
  <si>
    <t>Curso de atención al público y liderazgo.</t>
  </si>
  <si>
    <t>Curso Básico de Atención Pre Hospitalaria</t>
  </si>
  <si>
    <t>Proporcionar los conocimientos básicos y necesarios para la atención de pacientes, lesionados y enfermos víctimas de algún traumatismo, accidente, incidente o enfermedad súbita para garantizar la vida de las personas.</t>
  </si>
  <si>
    <t>Comunicaciones en Emergencias</t>
  </si>
  <si>
    <t>Garantizar una comunicación clara, precisa y concisa en la atención de las emergencias manteniendo siempre un alcance de control.</t>
  </si>
  <si>
    <t>Curso para Instructores de Bomberos</t>
  </si>
  <si>
    <t>Implementar el creciemiento de capacitadores instructores para Bomberos.</t>
  </si>
  <si>
    <t>Taller Curso Operaciones de Prevención y Control de Incendios Forestales  COPCIF</t>
  </si>
  <si>
    <t>Garantizar la eficiente extinción de Incendios Forestales</t>
  </si>
  <si>
    <t>Taller Uso Efectivo del Agua en Incendios Forestales</t>
  </si>
  <si>
    <t>Garantizar fuente hídrica (agua) durante la operación de extinción de incendios forestales</t>
  </si>
  <si>
    <t>Reentrenamiento en los temas descritos en el articulo 54 de la resolución 0661 de 2014</t>
  </si>
  <si>
    <t>Reforzar el conocimiento técnico de los bomberos teórica y prácticamente</t>
  </si>
  <si>
    <t>2. BIENESTAR</t>
  </si>
  <si>
    <t>3. NOMINA</t>
  </si>
  <si>
    <t>4. DESARROLLO ORGANIZACIONAL</t>
  </si>
  <si>
    <t>4.6</t>
  </si>
  <si>
    <t>4.7</t>
  </si>
  <si>
    <t>5. ACÁDEMIA UAECOB</t>
  </si>
  <si>
    <t>5.1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</si>
  <si>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</si>
  <si>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</si>
  <si>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</si>
  <si>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</si>
  <si>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</si>
  <si>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</si>
  <si>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</si>
  <si>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</si>
  <si>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</si>
  <si>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</si>
  <si>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</si>
  <si>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</si>
  <si>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</si>
  <si>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</si>
  <si>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</si>
  <si>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</si>
  <si>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</si>
  <si>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</si>
  <si>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</si>
  <si>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</si>
  <si>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</si>
  <si>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</si>
  <si>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</si>
  <si>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</si>
  <si>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</si>
  <si>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</si>
  <si>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</si>
  <si>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</si>
  <si>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</si>
  <si>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</si>
  <si>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</si>
  <si>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</si>
  <si>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</si>
  <si>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</si>
  <si>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</si>
  <si>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</si>
  <si>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</si>
  <si>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</si>
  <si>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Plan de Gestión Estrategico de Talento Humano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</si>
</sst>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36" x14ac:knownFonts="1">
    <font>
      <sz val="11"/>
      <color theme="1"/>
      <name val="Calibri"/>
      <family val="2"/>
      <scheme val="minor"/>
    </font>
    <font>
      <sz val="11"/>
      <color theme="1"/>
      <name val="Calibri"/>
      <family val="2"/>
      <scheme val="minor"/>
    </font>
    <font>
      <sz val="10"/>
      <color rgb="FF000000"/>
      <name val="Arial"/>
      <family val="2"/>
    </font>
    <font>
      <b/>
      <sz val="9"/>
      <color rgb="FF000000"/>
      <name val="Calibri"/>
      <family val="2"/>
    </font>
    <font>
      <sz val="9"/>
      <color rgb="FF000000"/>
      <name val="Calibri"/>
      <family val="2"/>
      <scheme val="minor"/>
    </font>
    <font>
      <sz val="9"/>
      <color rgb="FF000000"/>
      <name val="Calibri"/>
      <family val="2"/>
    </font>
    <font>
      <b/>
      <sz val="9"/>
      <color theme="0"/>
      <name val="Calibri"/>
      <family val="2"/>
    </font>
    <font>
      <b/>
      <sz val="8"/>
      <color theme="0"/>
      <name val="Calibri"/>
      <family val="2"/>
    </font>
    <font>
      <b/>
      <sz val="7"/>
      <color rgb="FF000000"/>
      <name val="Calibri"/>
      <family val="2"/>
    </font>
    <font>
      <b/>
      <sz val="9"/>
      <name val="Calibri"/>
      <family val="2"/>
      <scheme val="minor"/>
    </font>
    <font>
      <b/>
      <sz val="6"/>
      <color rgb="FF000000"/>
      <name val="Calibri"/>
      <family val="2"/>
      <scheme val="minor"/>
    </font>
    <font>
      <b/>
      <sz val="9"/>
      <color rgb="FF000000"/>
      <name val="Calibri"/>
      <family val="2"/>
      <scheme val="minor"/>
    </font>
    <font>
      <b/>
      <sz val="7"/>
      <color rgb="FF000000"/>
      <name val="Calibri"/>
      <family val="2"/>
      <scheme val="minor"/>
    </font>
    <font>
      <sz val="9"/>
      <name val="Calibri"/>
      <family val="2"/>
      <scheme val="minor"/>
    </font>
    <font>
      <b/>
      <i/>
      <sz val="9"/>
      <color theme="0" tint="-0.499984740745262"/>
      <name val="Calibri"/>
      <family val="2"/>
      <scheme val="minor"/>
    </font>
    <font>
      <sz val="7"/>
      <color rgb="FF000000"/>
      <name val="Calibri"/>
      <family val="2"/>
      <scheme val="minor"/>
    </font>
    <font>
      <i/>
      <u/>
      <sz val="9"/>
      <color rgb="FF000000"/>
      <name val="Calibri"/>
      <family val="2"/>
      <scheme val="minor"/>
    </font>
    <font>
      <i/>
      <sz val="9"/>
      <color rgb="FF000000"/>
      <name val="Calibri"/>
      <family val="2"/>
      <scheme val="minor"/>
    </font>
    <font>
      <sz val="9"/>
      <color rgb="FFFF0000"/>
      <name val="Calibri"/>
      <family val="2"/>
      <scheme val="minor"/>
    </font>
    <font>
      <b/>
      <sz val="9"/>
      <color rgb="FFFF0000"/>
      <name val="Calibri"/>
      <family val="2"/>
      <scheme val="minor"/>
    </font>
    <font>
      <sz val="9"/>
      <color theme="0" tint="-0.499984740745262"/>
      <name val="Calibri"/>
      <family val="2"/>
      <scheme val="minor"/>
    </font>
    <font>
      <b/>
      <sz val="8"/>
      <color rgb="FF000000"/>
      <name val="Calibri"/>
      <family val="2"/>
      <scheme val="minor"/>
    </font>
    <font>
      <sz val="8"/>
      <color rgb="FF000000"/>
      <name val="Calibri"/>
      <family val="2"/>
      <scheme val="minor"/>
    </font>
    <font>
      <sz val="8"/>
      <name val="Calibri"/>
      <family val="2"/>
      <scheme val="minor"/>
    </font>
    <font>
      <i/>
      <sz val="9"/>
      <name val="Calibri"/>
      <family val="2"/>
      <scheme val="minor"/>
    </font>
    <font>
      <sz val="7"/>
      <name val="Calibri"/>
      <family val="2"/>
      <scheme val="minor"/>
    </font>
    <font>
      <sz val="8"/>
      <color rgb="FF000000"/>
      <name val="Arial"/>
      <family val="2"/>
    </font>
    <font>
      <sz val="7"/>
      <color rgb="FF000000"/>
      <name val="Arial"/>
      <family val="2"/>
    </font>
    <font>
      <b/>
      <sz val="8"/>
      <name val="Arial"/>
      <family val="2"/>
    </font>
    <font>
      <b/>
      <sz val="9"/>
      <color indexed="81"/>
      <name val="Tahoma"/>
      <family val="2"/>
    </font>
    <font>
      <sz val="9"/>
      <color indexed="81"/>
      <name val="Tahoma"/>
      <family val="2"/>
    </font>
    <font>
      <sz val="11"/>
      <color rgb="FF000000"/>
      <name val="Calibri"/>
      <family val="2"/>
    </font>
    <font>
      <b/>
      <sz val="10"/>
      <color rgb="FF000000"/>
      <name val="Calibri"/>
      <family val="2"/>
      <scheme val="minor"/>
    </font>
    <font>
      <sz val="9"/>
      <color rgb="FF000000"/>
      <name val="Arial"/>
      <family val="2"/>
    </font>
    <font>
      <sz val="10"/>
      <color rgb="FF000000"/>
      <name val="Calibri"/>
      <family val="2"/>
      <scheme val="minor"/>
    </font>
    <font>
      <b/>
      <sz val="18"/>
      <color rgb="FF000000"/>
      <name val="Calibri"/>
      <family val="2"/>
    </font>
  </fonts>
  <fills count="17">
    <fill>
      <patternFill patternType="none"/>
    </fill>
    <fill>
      <patternFill patternType="gray125"/>
    </fill>
    <fill>
      <patternFill patternType="solid">
        <fgColor rgb="FFDDEBF7"/>
        <bgColor rgb="FFDDEBF7"/>
      </patternFill>
    </fill>
    <fill>
      <patternFill patternType="solid">
        <fgColor theme="8" tint="-0.499984740745262"/>
        <bgColor indexed="64"/>
      </patternFill>
    </fill>
    <fill>
      <patternFill patternType="solid">
        <fgColor rgb="FFDDEBF7"/>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66FF3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rgb="FFC6E0B4"/>
      </patternFill>
    </fill>
    <fill>
      <patternFill patternType="solid">
        <fgColor theme="8"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0000"/>
        <bgColor indexed="64"/>
      </patternFill>
    </fill>
  </fills>
  <borders count="4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bottom style="thin">
        <color auto="1"/>
      </bottom>
      <diagonal/>
    </border>
    <border>
      <left/>
      <right style="hair">
        <color auto="1"/>
      </right>
      <top/>
      <bottom/>
      <diagonal/>
    </border>
    <border>
      <left style="thin">
        <color auto="1"/>
      </left>
      <right/>
      <top/>
      <bottom/>
      <diagonal/>
    </border>
    <border>
      <left/>
      <right style="thin">
        <color auto="1"/>
      </right>
      <top/>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hair">
        <color auto="1"/>
      </top>
      <bottom style="hair">
        <color auto="1"/>
      </bottom>
      <diagonal/>
    </border>
    <border>
      <left style="hair">
        <color auto="1"/>
      </left>
      <right/>
      <top/>
      <bottom style="hair">
        <color auto="1"/>
      </bottom>
      <diagonal/>
    </border>
  </borders>
  <cellStyleXfs count="3">
    <xf numFmtId="0" fontId="0" fillId="0" borderId="0"/>
    <xf numFmtId="9" fontId="1" fillId="0" borderId="0" applyFont="0" applyFill="0" applyBorder="0" applyAlignment="0" applyProtection="0"/>
    <xf numFmtId="0" fontId="2" fillId="0" borderId="0"/>
  </cellStyleXfs>
  <cellXfs count="290">
    <xf numFmtId="0" fontId="0" fillId="0" borderId="0" xfId="0"/>
    <xf numFmtId="1" fontId="3" fillId="2" borderId="0" xfId="2" applyNumberFormat="1" applyFont="1" applyFill="1" applyBorder="1" applyAlignment="1">
      <alignment horizontal="center" vertical="top" wrapText="1"/>
    </xf>
    <xf numFmtId="0" fontId="4" fillId="0" borderId="0" xfId="2" applyFont="1" applyAlignment="1">
      <alignment horizontal="center" vertical="center"/>
    </xf>
    <xf numFmtId="10" fontId="4" fillId="0" borderId="0" xfId="1" applyNumberFormat="1" applyFont="1" applyAlignment="1">
      <alignment horizontal="center" vertical="center"/>
    </xf>
    <xf numFmtId="0" fontId="4" fillId="0" borderId="0" xfId="2" applyFont="1" applyAlignment="1"/>
    <xf numFmtId="0" fontId="2" fillId="0" borderId="0" xfId="2" applyFont="1" applyAlignment="1"/>
    <xf numFmtId="0" fontId="11" fillId="7" borderId="0" xfId="2" applyFont="1" applyFill="1" applyAlignment="1">
      <alignment vertical="top" wrapText="1"/>
    </xf>
    <xf numFmtId="0" fontId="4" fillId="0" borderId="0" xfId="2" applyFont="1" applyAlignment="1">
      <alignment vertical="top"/>
    </xf>
    <xf numFmtId="0" fontId="2" fillId="0" borderId="0" xfId="2" applyFont="1" applyAlignment="1">
      <alignment vertical="top"/>
    </xf>
    <xf numFmtId="0" fontId="9" fillId="8" borderId="4" xfId="0" applyFont="1" applyFill="1" applyBorder="1" applyAlignment="1" applyProtection="1">
      <alignment horizontal="center" vertical="center" wrapText="1"/>
      <protection locked="0"/>
    </xf>
    <xf numFmtId="0" fontId="9" fillId="9" borderId="4" xfId="0" applyFont="1" applyFill="1" applyBorder="1" applyAlignment="1" applyProtection="1">
      <alignment horizontal="center" vertical="center" wrapText="1"/>
      <protection locked="0"/>
    </xf>
    <xf numFmtId="0" fontId="9" fillId="9" borderId="8" xfId="0" applyFont="1" applyFill="1" applyBorder="1" applyAlignment="1" applyProtection="1">
      <alignment horizontal="center" vertical="center" wrapText="1"/>
      <protection locked="0"/>
    </xf>
    <xf numFmtId="0" fontId="9" fillId="9" borderId="10" xfId="0" applyFont="1" applyFill="1" applyBorder="1" applyAlignment="1">
      <alignment horizontal="center" vertical="center" wrapText="1"/>
    </xf>
    <xf numFmtId="0" fontId="11" fillId="5" borderId="22" xfId="2" applyFont="1" applyFill="1" applyBorder="1" applyAlignment="1">
      <alignment horizontal="right"/>
    </xf>
    <xf numFmtId="2" fontId="11" fillId="10" borderId="4" xfId="2" applyNumberFormat="1" applyFont="1" applyFill="1" applyBorder="1" applyAlignment="1">
      <alignment horizontal="left"/>
    </xf>
    <xf numFmtId="0" fontId="11" fillId="10" borderId="4" xfId="2" applyFont="1" applyFill="1" applyBorder="1" applyAlignment="1">
      <alignment horizontal="left"/>
    </xf>
    <xf numFmtId="0" fontId="11" fillId="5" borderId="4" xfId="2" applyFont="1" applyFill="1" applyBorder="1" applyAlignment="1">
      <alignment horizontal="center" vertical="center" wrapText="1"/>
    </xf>
    <xf numFmtId="0" fontId="12" fillId="5" borderId="4" xfId="2" applyFont="1" applyFill="1" applyBorder="1" applyAlignment="1">
      <alignment horizontal="center" vertical="center"/>
    </xf>
    <xf numFmtId="0" fontId="4" fillId="5" borderId="4" xfId="2" applyFont="1" applyFill="1" applyBorder="1" applyAlignment="1">
      <alignment horizontal="center" vertical="center"/>
    </xf>
    <xf numFmtId="9" fontId="4" fillId="5" borderId="4" xfId="1" applyFont="1" applyFill="1" applyBorder="1" applyAlignment="1">
      <alignment horizontal="center" vertical="center"/>
    </xf>
    <xf numFmtId="1" fontId="4" fillId="5" borderId="4" xfId="2" applyNumberFormat="1" applyFont="1" applyFill="1" applyBorder="1" applyAlignment="1">
      <alignment horizontal="center" vertical="center"/>
    </xf>
    <xf numFmtId="1" fontId="4" fillId="11" borderId="4" xfId="2" applyNumberFormat="1" applyFont="1" applyFill="1" applyBorder="1" applyAlignment="1">
      <alignment horizontal="center" vertical="center"/>
    </xf>
    <xf numFmtId="0" fontId="4" fillId="5" borderId="4" xfId="2" applyFont="1" applyFill="1" applyBorder="1" applyAlignment="1" applyProtection="1">
      <alignment horizontal="center" vertical="center"/>
      <protection locked="0"/>
    </xf>
    <xf numFmtId="0" fontId="4" fillId="5" borderId="8" xfId="2" applyFont="1" applyFill="1" applyBorder="1" applyAlignment="1" applyProtection="1">
      <alignment horizontal="center" vertical="center"/>
      <protection locked="0"/>
    </xf>
    <xf numFmtId="0" fontId="13" fillId="5" borderId="10" xfId="0" applyFont="1" applyFill="1" applyBorder="1" applyAlignment="1">
      <alignment horizontal="center" vertical="center" wrapText="1"/>
    </xf>
    <xf numFmtId="0" fontId="4" fillId="5" borderId="1" xfId="2" applyFont="1" applyFill="1" applyBorder="1" applyAlignment="1">
      <alignment horizontal="center" vertical="center"/>
    </xf>
    <xf numFmtId="10" fontId="4" fillId="0" borderId="2" xfId="1" applyNumberFormat="1" applyFont="1" applyBorder="1" applyAlignment="1">
      <alignment horizontal="center" vertical="center"/>
    </xf>
    <xf numFmtId="0" fontId="4" fillId="0" borderId="2" xfId="2" applyFont="1" applyBorder="1" applyAlignment="1">
      <alignment horizontal="center" vertical="center"/>
    </xf>
    <xf numFmtId="10" fontId="4" fillId="0" borderId="23" xfId="1" applyNumberFormat="1" applyFont="1" applyBorder="1" applyAlignment="1">
      <alignment horizontal="center" vertical="center"/>
    </xf>
    <xf numFmtId="10" fontId="11" fillId="7" borderId="0" xfId="2" applyNumberFormat="1" applyFont="1" applyFill="1" applyAlignment="1">
      <alignment horizontal="center"/>
    </xf>
    <xf numFmtId="0" fontId="4" fillId="0" borderId="22" xfId="2" applyFont="1" applyBorder="1" applyAlignment="1"/>
    <xf numFmtId="164" fontId="11" fillId="0" borderId="4" xfId="2" applyNumberFormat="1" applyFont="1" applyBorder="1" applyAlignment="1">
      <alignment horizontal="left" wrapText="1"/>
    </xf>
    <xf numFmtId="164" fontId="11" fillId="6" borderId="4" xfId="2" applyNumberFormat="1" applyFont="1" applyFill="1" applyBorder="1" applyAlignment="1">
      <alignment horizontal="left" wrapText="1"/>
    </xf>
    <xf numFmtId="0" fontId="11" fillId="6" borderId="4" xfId="2" applyFont="1" applyFill="1" applyBorder="1" applyAlignment="1">
      <alignment wrapText="1"/>
    </xf>
    <xf numFmtId="0" fontId="11" fillId="6" borderId="4" xfId="2" applyFont="1" applyFill="1" applyBorder="1" applyAlignment="1">
      <alignment horizontal="center" vertical="center" wrapText="1"/>
    </xf>
    <xf numFmtId="0" fontId="12" fillId="6" borderId="4" xfId="2" applyFont="1" applyFill="1" applyBorder="1" applyAlignment="1">
      <alignment horizontal="center" vertical="center" wrapText="1"/>
    </xf>
    <xf numFmtId="0" fontId="4" fillId="6" borderId="4" xfId="2" applyFont="1" applyFill="1" applyBorder="1" applyAlignment="1">
      <alignment horizontal="center" vertical="center"/>
    </xf>
    <xf numFmtId="14" fontId="4" fillId="6" borderId="4" xfId="2" applyNumberFormat="1" applyFont="1" applyFill="1" applyBorder="1" applyAlignment="1">
      <alignment horizontal="center" vertical="center"/>
    </xf>
    <xf numFmtId="14" fontId="4" fillId="6" borderId="4" xfId="2" applyNumberFormat="1" applyFont="1" applyFill="1" applyBorder="1" applyAlignment="1" applyProtection="1">
      <alignment horizontal="center" vertical="center"/>
    </xf>
    <xf numFmtId="9" fontId="4" fillId="6" borderId="4" xfId="1" applyFont="1" applyFill="1" applyBorder="1" applyAlignment="1" applyProtection="1">
      <alignment horizontal="center" vertical="center"/>
    </xf>
    <xf numFmtId="1" fontId="4" fillId="6" borderId="4" xfId="2" applyNumberFormat="1" applyFont="1" applyFill="1" applyBorder="1" applyAlignment="1" applyProtection="1">
      <alignment horizontal="center" vertical="center"/>
    </xf>
    <xf numFmtId="0" fontId="13" fillId="11" borderId="4" xfId="0" applyFont="1" applyFill="1" applyBorder="1" applyAlignment="1" applyProtection="1">
      <alignment horizontal="center" vertical="center"/>
    </xf>
    <xf numFmtId="0" fontId="13" fillId="6" borderId="4" xfId="0" applyFont="1" applyFill="1" applyBorder="1" applyAlignment="1" applyProtection="1">
      <alignment horizontal="center" vertical="center"/>
      <protection locked="0"/>
    </xf>
    <xf numFmtId="0" fontId="4" fillId="0" borderId="0" xfId="2" applyFont="1" applyBorder="1" applyAlignment="1"/>
    <xf numFmtId="0" fontId="4" fillId="6" borderId="22" xfId="2" applyFont="1" applyFill="1" applyBorder="1" applyAlignment="1" applyProtection="1">
      <alignment horizontal="center" vertical="center"/>
    </xf>
    <xf numFmtId="10" fontId="4" fillId="6" borderId="4" xfId="1" applyNumberFormat="1" applyFont="1" applyFill="1" applyBorder="1" applyAlignment="1" applyProtection="1">
      <alignment horizontal="center" vertical="center"/>
    </xf>
    <xf numFmtId="0" fontId="9" fillId="6" borderId="10" xfId="0" applyFont="1" applyFill="1" applyBorder="1" applyAlignment="1" applyProtection="1">
      <alignment horizontal="center" vertical="center" wrapText="1"/>
    </xf>
    <xf numFmtId="10" fontId="4" fillId="0" borderId="5" xfId="2" applyNumberFormat="1" applyFont="1" applyBorder="1" applyAlignment="1" applyProtection="1">
      <alignment horizontal="center" vertical="center"/>
    </xf>
    <xf numFmtId="0" fontId="4" fillId="0" borderId="4" xfId="2" applyFont="1" applyBorder="1" applyAlignment="1">
      <alignment wrapText="1"/>
    </xf>
    <xf numFmtId="0" fontId="14" fillId="4" borderId="4" xfId="2" applyFont="1" applyFill="1" applyBorder="1" applyAlignment="1">
      <alignment horizontal="left" vertical="top" wrapText="1"/>
    </xf>
    <xf numFmtId="0" fontId="4" fillId="0" borderId="4"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4" fillId="0" borderId="4" xfId="2" applyFont="1" applyFill="1" applyBorder="1" applyAlignment="1">
      <alignment horizontal="center" vertical="center"/>
    </xf>
    <xf numFmtId="14" fontId="4" fillId="0" borderId="4" xfId="2" applyNumberFormat="1" applyFont="1" applyFill="1" applyBorder="1" applyAlignment="1">
      <alignment horizontal="center" vertical="center"/>
    </xf>
    <xf numFmtId="9" fontId="4" fillId="0" borderId="4" xfId="1" applyFont="1" applyFill="1" applyBorder="1" applyAlignment="1">
      <alignment horizontal="center" vertical="center"/>
    </xf>
    <xf numFmtId="1" fontId="4" fillId="0" borderId="4" xfId="2" applyNumberFormat="1" applyFont="1" applyFill="1" applyBorder="1" applyAlignment="1">
      <alignment horizontal="center" vertical="center"/>
    </xf>
    <xf numFmtId="1" fontId="4" fillId="11" borderId="8" xfId="2" applyNumberFormat="1" applyFont="1" applyFill="1" applyBorder="1" applyAlignment="1">
      <alignment horizontal="center" vertical="center"/>
    </xf>
    <xf numFmtId="0" fontId="13" fillId="0" borderId="4" xfId="0" applyFont="1" applyFill="1" applyBorder="1" applyAlignment="1" applyProtection="1">
      <alignment horizontal="center" vertical="center"/>
      <protection locked="0"/>
    </xf>
    <xf numFmtId="0" fontId="9" fillId="0" borderId="10" xfId="0" applyFont="1" applyFill="1" applyBorder="1" applyAlignment="1">
      <alignment horizontal="center" vertical="center" wrapText="1"/>
    </xf>
    <xf numFmtId="0" fontId="4" fillId="0" borderId="22" xfId="2" applyFont="1" applyBorder="1" applyAlignment="1">
      <alignment horizontal="center" vertical="center"/>
    </xf>
    <xf numFmtId="10" fontId="4" fillId="0" borderId="4" xfId="1" applyNumberFormat="1" applyFont="1" applyBorder="1" applyAlignment="1">
      <alignment horizontal="center" vertical="center"/>
    </xf>
    <xf numFmtId="0" fontId="4" fillId="0" borderId="4" xfId="2" applyFont="1" applyBorder="1" applyAlignment="1">
      <alignment horizontal="center" vertical="center"/>
    </xf>
    <xf numFmtId="10" fontId="4" fillId="0" borderId="5" xfId="1" applyNumberFormat="1" applyFont="1" applyBorder="1" applyAlignment="1">
      <alignment horizontal="center" vertical="center"/>
    </xf>
    <xf numFmtId="0" fontId="4" fillId="0" borderId="4" xfId="2" applyFont="1" applyBorder="1" applyAlignment="1">
      <alignment horizontal="left" wrapText="1"/>
    </xf>
    <xf numFmtId="0" fontId="4" fillId="12" borderId="4" xfId="2" applyFont="1" applyFill="1" applyBorder="1" applyAlignment="1">
      <alignment wrapText="1"/>
    </xf>
    <xf numFmtId="0" fontId="16" fillId="0" borderId="4" xfId="2" applyFont="1" applyBorder="1" applyAlignment="1">
      <alignment wrapText="1"/>
    </xf>
    <xf numFmtId="0" fontId="4" fillId="0" borderId="0" xfId="2" applyFont="1" applyBorder="1" applyAlignment="1">
      <alignment wrapText="1"/>
    </xf>
    <xf numFmtId="0" fontId="4" fillId="0" borderId="4" xfId="2" applyFont="1" applyBorder="1" applyAlignment="1">
      <alignment horizontal="left" vertical="center" wrapText="1"/>
    </xf>
    <xf numFmtId="2" fontId="11" fillId="0" borderId="4" xfId="2" applyNumberFormat="1" applyFont="1" applyBorder="1" applyAlignment="1">
      <alignment horizontal="left" wrapText="1"/>
    </xf>
    <xf numFmtId="1" fontId="4" fillId="11" borderId="4" xfId="2" applyNumberFormat="1" applyFont="1" applyFill="1" applyBorder="1" applyAlignment="1" applyProtection="1">
      <alignment horizontal="center" vertical="center"/>
    </xf>
    <xf numFmtId="0" fontId="11" fillId="0" borderId="4" xfId="2" applyFont="1" applyBorder="1" applyAlignment="1">
      <alignment horizontal="left"/>
    </xf>
    <xf numFmtId="0" fontId="4" fillId="0" borderId="4" xfId="2" applyFont="1" applyBorder="1" applyAlignment="1">
      <alignment horizontal="left"/>
    </xf>
    <xf numFmtId="0" fontId="4" fillId="0" borderId="4" xfId="2" applyFont="1" applyBorder="1" applyAlignment="1">
      <alignment horizontal="left" vertical="top" wrapText="1"/>
    </xf>
    <xf numFmtId="0" fontId="17" fillId="0" borderId="4" xfId="2" applyFont="1" applyBorder="1" applyAlignment="1">
      <alignment horizontal="left" vertical="center" wrapText="1"/>
    </xf>
    <xf numFmtId="0" fontId="15" fillId="6" borderId="4" xfId="2" applyFont="1" applyFill="1" applyBorder="1" applyAlignment="1">
      <alignment horizontal="center" vertical="center" wrapText="1"/>
    </xf>
    <xf numFmtId="165" fontId="4" fillId="0" borderId="4" xfId="2" applyNumberFormat="1" applyFont="1" applyFill="1" applyBorder="1" applyAlignment="1">
      <alignment horizontal="center" vertical="center"/>
    </xf>
    <xf numFmtId="0" fontId="12" fillId="5" borderId="4" xfId="2" applyFont="1" applyFill="1" applyBorder="1" applyAlignment="1">
      <alignment horizontal="center" vertical="center" wrapText="1"/>
    </xf>
    <xf numFmtId="1" fontId="4" fillId="5" borderId="22" xfId="2" applyNumberFormat="1" applyFont="1" applyFill="1" applyBorder="1" applyAlignment="1">
      <alignment horizontal="center" vertical="center"/>
    </xf>
    <xf numFmtId="10" fontId="4" fillId="5" borderId="4" xfId="1" applyNumberFormat="1" applyFont="1" applyFill="1" applyBorder="1" applyAlignment="1">
      <alignment horizontal="center" vertical="center"/>
    </xf>
    <xf numFmtId="0" fontId="11" fillId="0" borderId="22" xfId="2" applyFont="1" applyFill="1" applyBorder="1" applyAlignment="1">
      <alignment horizontal="right" vertical="center"/>
    </xf>
    <xf numFmtId="2" fontId="11" fillId="0" borderId="4" xfId="2" applyNumberFormat="1" applyFont="1" applyFill="1" applyBorder="1" applyAlignment="1">
      <alignment horizontal="left" vertical="center"/>
    </xf>
    <xf numFmtId="164" fontId="11" fillId="6" borderId="4" xfId="2" applyNumberFormat="1" applyFont="1" applyFill="1" applyBorder="1" applyAlignment="1">
      <alignment horizontal="left" vertical="center" wrapText="1"/>
    </xf>
    <xf numFmtId="0" fontId="11" fillId="6" borderId="4" xfId="2" applyFont="1" applyFill="1" applyBorder="1" applyAlignment="1">
      <alignment vertical="center" wrapText="1"/>
    </xf>
    <xf numFmtId="0" fontId="4" fillId="0" borderId="0" xfId="2" applyFont="1" applyBorder="1" applyAlignment="1">
      <alignment vertical="center"/>
    </xf>
    <xf numFmtId="0" fontId="4" fillId="0" borderId="0" xfId="2" applyFont="1" applyAlignment="1">
      <alignment vertical="center"/>
    </xf>
    <xf numFmtId="0" fontId="4" fillId="0" borderId="22" xfId="2" applyFont="1" applyFill="1" applyBorder="1" applyAlignment="1">
      <alignment horizontal="right"/>
    </xf>
    <xf numFmtId="2" fontId="4" fillId="0" borderId="4" xfId="2" applyNumberFormat="1" applyFont="1" applyFill="1" applyBorder="1" applyAlignment="1">
      <alignment horizontal="left"/>
    </xf>
    <xf numFmtId="0" fontId="4" fillId="0" borderId="4" xfId="2" applyFont="1" applyFill="1" applyBorder="1" applyAlignment="1">
      <alignment horizontal="left"/>
    </xf>
    <xf numFmtId="0" fontId="4" fillId="12" borderId="4" xfId="2" applyFont="1" applyFill="1" applyBorder="1" applyAlignment="1">
      <alignment horizontal="left"/>
    </xf>
    <xf numFmtId="0" fontId="4" fillId="0" borderId="4" xfId="2" applyFont="1" applyFill="1" applyBorder="1" applyAlignment="1">
      <alignment horizontal="left" wrapText="1"/>
    </xf>
    <xf numFmtId="0" fontId="4" fillId="0" borderId="4" xfId="2" applyFont="1" applyFill="1" applyBorder="1" applyAlignment="1">
      <alignment horizontal="left" vertical="top" wrapText="1"/>
    </xf>
    <xf numFmtId="0" fontId="4" fillId="0" borderId="4" xfId="2" applyFont="1" applyFill="1" applyBorder="1" applyAlignment="1">
      <alignment horizontal="left" vertical="center" wrapText="1"/>
    </xf>
    <xf numFmtId="0" fontId="11" fillId="0" borderId="22" xfId="2" applyFont="1" applyFill="1" applyBorder="1" applyAlignment="1">
      <alignment horizontal="right"/>
    </xf>
    <xf numFmtId="2" fontId="11" fillId="0" borderId="4" xfId="2" applyNumberFormat="1" applyFont="1" applyFill="1" applyBorder="1" applyAlignment="1">
      <alignment horizontal="left"/>
    </xf>
    <xf numFmtId="0" fontId="19" fillId="6" borderId="4" xfId="2" applyFont="1" applyFill="1" applyBorder="1" applyAlignment="1">
      <alignment wrapText="1"/>
    </xf>
    <xf numFmtId="0" fontId="18" fillId="0" borderId="4" xfId="2" applyFont="1" applyFill="1" applyBorder="1" applyAlignment="1">
      <alignment horizontal="left" wrapText="1"/>
    </xf>
    <xf numFmtId="0" fontId="18" fillId="13" borderId="4" xfId="2" applyFont="1" applyFill="1" applyBorder="1" applyAlignment="1">
      <alignment horizontal="left" wrapText="1"/>
    </xf>
    <xf numFmtId="0" fontId="18" fillId="13" borderId="4" xfId="2" applyFont="1" applyFill="1" applyBorder="1" applyAlignment="1">
      <alignment horizontal="left"/>
    </xf>
    <xf numFmtId="0" fontId="4" fillId="0" borderId="22" xfId="2" applyFont="1" applyFill="1" applyBorder="1" applyAlignment="1">
      <alignment horizontal="right" vertical="center"/>
    </xf>
    <xf numFmtId="2" fontId="4" fillId="0" borderId="4" xfId="2" applyNumberFormat="1" applyFont="1" applyFill="1" applyBorder="1" applyAlignment="1">
      <alignment horizontal="left" vertical="center"/>
    </xf>
    <xf numFmtId="0" fontId="4" fillId="0" borderId="4" xfId="2" applyFont="1" applyFill="1" applyBorder="1" applyAlignment="1">
      <alignment horizontal="left" vertical="center"/>
    </xf>
    <xf numFmtId="0" fontId="11" fillId="0" borderId="4" xfId="2" applyFont="1" applyFill="1" applyBorder="1" applyAlignment="1">
      <alignment horizontal="left" vertical="top" wrapText="1"/>
    </xf>
    <xf numFmtId="0" fontId="4" fillId="6" borderId="4" xfId="2" applyFont="1" applyFill="1" applyBorder="1" applyAlignment="1" applyProtection="1">
      <alignment horizontal="center" vertical="center"/>
    </xf>
    <xf numFmtId="0" fontId="4" fillId="0" borderId="0" xfId="2" applyFont="1" applyAlignment="1">
      <alignment wrapText="1"/>
    </xf>
    <xf numFmtId="0" fontId="4" fillId="6" borderId="4" xfId="2" applyFont="1" applyFill="1" applyBorder="1" applyAlignment="1">
      <alignment horizontal="center" vertical="center" wrapText="1"/>
    </xf>
    <xf numFmtId="14" fontId="4" fillId="5" borderId="4" xfId="2" applyNumberFormat="1" applyFont="1" applyFill="1" applyBorder="1" applyAlignment="1">
      <alignment horizontal="center" vertical="center"/>
    </xf>
    <xf numFmtId="14" fontId="20" fillId="0" borderId="4" xfId="2" applyNumberFormat="1" applyFont="1" applyFill="1" applyBorder="1" applyAlignment="1">
      <alignment horizontal="center" vertical="center"/>
    </xf>
    <xf numFmtId="0" fontId="18" fillId="0" borderId="4" xfId="2" applyFont="1" applyFill="1" applyBorder="1" applyAlignment="1">
      <alignment horizontal="left"/>
    </xf>
    <xf numFmtId="164" fontId="21" fillId="6" borderId="4" xfId="2" applyNumberFormat="1" applyFont="1" applyFill="1" applyBorder="1" applyAlignment="1">
      <alignment horizontal="left" vertical="center" wrapText="1"/>
    </xf>
    <xf numFmtId="0" fontId="22" fillId="0" borderId="4" xfId="2" applyFont="1" applyFill="1" applyBorder="1" applyAlignment="1">
      <alignment horizontal="left"/>
    </xf>
    <xf numFmtId="0" fontId="4" fillId="0" borderId="4" xfId="2" applyFont="1" applyFill="1" applyBorder="1" applyAlignment="1">
      <alignment horizontal="left" vertical="top"/>
    </xf>
    <xf numFmtId="0" fontId="22" fillId="0" borderId="4" xfId="2" applyFont="1" applyFill="1" applyBorder="1" applyAlignment="1">
      <alignment horizontal="center" vertical="center"/>
    </xf>
    <xf numFmtId="14" fontId="18" fillId="5" borderId="4" xfId="2" applyNumberFormat="1" applyFont="1" applyFill="1" applyBorder="1" applyAlignment="1">
      <alignment horizontal="center" vertical="center"/>
    </xf>
    <xf numFmtId="14" fontId="18" fillId="6" borderId="4" xfId="2" applyNumberFormat="1" applyFont="1" applyFill="1" applyBorder="1" applyAlignment="1">
      <alignment horizontal="center" vertical="center"/>
    </xf>
    <xf numFmtId="14" fontId="18" fillId="6" borderId="4" xfId="2" applyNumberFormat="1" applyFont="1" applyFill="1" applyBorder="1" applyAlignment="1" applyProtection="1">
      <alignment horizontal="center" vertical="center"/>
    </xf>
    <xf numFmtId="164" fontId="9" fillId="6" borderId="4" xfId="2" applyNumberFormat="1" applyFont="1" applyFill="1" applyBorder="1" applyAlignment="1">
      <alignment horizontal="left" wrapText="1"/>
    </xf>
    <xf numFmtId="0" fontId="9" fillId="6" borderId="4" xfId="2" applyFont="1" applyFill="1" applyBorder="1" applyAlignment="1">
      <alignment wrapText="1"/>
    </xf>
    <xf numFmtId="0" fontId="13" fillId="0" borderId="22" xfId="2" applyFont="1" applyFill="1" applyBorder="1" applyAlignment="1"/>
    <xf numFmtId="2" fontId="9" fillId="0" borderId="4" xfId="2" applyNumberFormat="1" applyFont="1" applyFill="1" applyBorder="1" applyAlignment="1"/>
    <xf numFmtId="164" fontId="21" fillId="6" borderId="4" xfId="2" applyNumberFormat="1" applyFont="1" applyFill="1" applyBorder="1" applyAlignment="1">
      <alignment horizontal="left" wrapText="1"/>
    </xf>
    <xf numFmtId="0" fontId="13" fillId="0" borderId="22" xfId="2" applyFont="1" applyFill="1" applyBorder="1"/>
    <xf numFmtId="0" fontId="13" fillId="0" borderId="4" xfId="2" applyFont="1" applyFill="1" applyBorder="1"/>
    <xf numFmtId="0" fontId="23" fillId="0" borderId="4" xfId="2" applyFont="1" applyFill="1" applyBorder="1"/>
    <xf numFmtId="0" fontId="13" fillId="0" borderId="4" xfId="2" applyFont="1" applyFill="1" applyBorder="1" applyAlignment="1">
      <alignment vertical="center" wrapText="1"/>
    </xf>
    <xf numFmtId="0" fontId="13" fillId="0" borderId="4" xfId="2" applyFont="1" applyFill="1" applyBorder="1" applyAlignment="1">
      <alignment horizontal="center" vertical="center"/>
    </xf>
    <xf numFmtId="0" fontId="13" fillId="0" borderId="4" xfId="2" applyFont="1" applyFill="1" applyBorder="1" applyAlignment="1">
      <alignment wrapText="1"/>
    </xf>
    <xf numFmtId="0" fontId="13" fillId="0" borderId="4" xfId="2" applyFont="1" applyFill="1" applyBorder="1" applyAlignment="1">
      <alignment vertical="top" wrapText="1"/>
    </xf>
    <xf numFmtId="0" fontId="9" fillId="5" borderId="22" xfId="2" applyFont="1" applyFill="1" applyBorder="1" applyAlignment="1">
      <alignment horizontal="right"/>
    </xf>
    <xf numFmtId="2" fontId="9" fillId="10" borderId="4" xfId="2" applyNumberFormat="1" applyFont="1" applyFill="1" applyBorder="1" applyAlignment="1">
      <alignment horizontal="left"/>
    </xf>
    <xf numFmtId="0" fontId="9" fillId="10" borderId="4" xfId="2" applyFont="1" applyFill="1" applyBorder="1" applyAlignment="1">
      <alignment horizontal="left"/>
    </xf>
    <xf numFmtId="0" fontId="9" fillId="0" borderId="22" xfId="2" applyFont="1" applyFill="1" applyBorder="1" applyAlignment="1"/>
    <xf numFmtId="0" fontId="11" fillId="13" borderId="4" xfId="2" applyFont="1" applyFill="1" applyBorder="1" applyAlignment="1">
      <alignment wrapText="1"/>
    </xf>
    <xf numFmtId="14" fontId="4" fillId="13" borderId="4" xfId="2" applyNumberFormat="1" applyFont="1" applyFill="1" applyBorder="1" applyAlignment="1">
      <alignment horizontal="center" vertical="center"/>
    </xf>
    <xf numFmtId="14" fontId="4" fillId="13" borderId="4" xfId="2" applyNumberFormat="1" applyFont="1" applyFill="1" applyBorder="1" applyAlignment="1" applyProtection="1">
      <alignment horizontal="center" vertical="center"/>
    </xf>
    <xf numFmtId="9" fontId="4" fillId="13" borderId="4" xfId="1" applyFont="1" applyFill="1" applyBorder="1" applyAlignment="1" applyProtection="1">
      <alignment horizontal="center" vertical="center"/>
    </xf>
    <xf numFmtId="1" fontId="4" fillId="13" borderId="4" xfId="2" applyNumberFormat="1" applyFont="1" applyFill="1" applyBorder="1" applyAlignment="1" applyProtection="1">
      <alignment horizontal="center" vertical="center"/>
    </xf>
    <xf numFmtId="0" fontId="13" fillId="0" borderId="22" xfId="2" applyFont="1" applyFill="1" applyBorder="1" applyAlignment="1">
      <alignment horizontal="right"/>
    </xf>
    <xf numFmtId="2" fontId="13" fillId="0" borderId="4" xfId="2" applyNumberFormat="1" applyFont="1" applyFill="1" applyBorder="1" applyAlignment="1">
      <alignment horizontal="left"/>
    </xf>
    <xf numFmtId="0" fontId="13" fillId="0" borderId="4" xfId="2" applyFont="1" applyFill="1" applyBorder="1" applyAlignment="1">
      <alignment horizontal="left"/>
    </xf>
    <xf numFmtId="0" fontId="13" fillId="13" borderId="4" xfId="2" applyFont="1" applyFill="1" applyBorder="1" applyAlignment="1">
      <alignment horizontal="left"/>
    </xf>
    <xf numFmtId="0" fontId="13" fillId="0" borderId="4" xfId="2" applyFont="1" applyFill="1" applyBorder="1" applyAlignment="1">
      <alignment horizontal="left" wrapText="1"/>
    </xf>
    <xf numFmtId="0" fontId="13" fillId="13" borderId="4" xfId="2" applyFont="1" applyFill="1" applyBorder="1" applyAlignment="1">
      <alignment horizontal="left" wrapText="1"/>
    </xf>
    <xf numFmtId="0" fontId="22" fillId="0" borderId="4" xfId="2" applyFont="1" applyFill="1" applyBorder="1" applyAlignment="1">
      <alignment horizontal="center" vertical="center" wrapText="1"/>
    </xf>
    <xf numFmtId="0" fontId="21" fillId="10" borderId="4" xfId="2" applyFont="1" applyFill="1" applyBorder="1" applyAlignment="1">
      <alignment horizontal="left"/>
    </xf>
    <xf numFmtId="0" fontId="13" fillId="0" borderId="4" xfId="2" applyFont="1" applyFill="1" applyBorder="1" applyAlignment="1"/>
    <xf numFmtId="0" fontId="18" fillId="0" borderId="22" xfId="2" applyFont="1" applyFill="1" applyBorder="1" applyAlignment="1">
      <alignment horizontal="right"/>
    </xf>
    <xf numFmtId="2" fontId="18" fillId="0" borderId="4" xfId="2" applyNumberFormat="1" applyFont="1" applyFill="1" applyBorder="1" applyAlignment="1">
      <alignment horizontal="left"/>
    </xf>
    <xf numFmtId="0" fontId="15" fillId="6" borderId="4" xfId="2" applyFont="1" applyFill="1" applyBorder="1" applyAlignment="1">
      <alignment horizontal="center" vertical="center"/>
    </xf>
    <xf numFmtId="2" fontId="13" fillId="0" borderId="4" xfId="2" applyNumberFormat="1" applyFont="1" applyFill="1" applyBorder="1"/>
    <xf numFmtId="0" fontId="13" fillId="0" borderId="4" xfId="2" applyFont="1" applyFill="1" applyBorder="1" applyAlignment="1">
      <alignment horizontal="center" vertical="center" wrapText="1"/>
    </xf>
    <xf numFmtId="0" fontId="25" fillId="0" borderId="4" xfId="2" applyFont="1" applyFill="1" applyBorder="1" applyAlignment="1">
      <alignment horizontal="center" vertical="center"/>
    </xf>
    <xf numFmtId="0" fontId="13" fillId="0" borderId="4" xfId="2" applyFont="1" applyFill="1" applyBorder="1" applyAlignment="1" applyProtection="1">
      <alignment horizontal="center" vertical="center"/>
    </xf>
    <xf numFmtId="9" fontId="4" fillId="0" borderId="4" xfId="1" applyFont="1" applyFill="1" applyBorder="1" applyAlignment="1" applyProtection="1">
      <alignment horizontal="center" vertical="center"/>
    </xf>
    <xf numFmtId="1" fontId="4" fillId="0" borderId="4" xfId="2" applyNumberFormat="1" applyFont="1" applyFill="1" applyBorder="1" applyAlignment="1" applyProtection="1">
      <alignment horizontal="center" vertical="center"/>
    </xf>
    <xf numFmtId="0" fontId="4" fillId="0" borderId="22" xfId="2" applyFont="1" applyBorder="1" applyAlignment="1" applyProtection="1">
      <alignment horizontal="center" vertical="center"/>
    </xf>
    <xf numFmtId="10" fontId="4" fillId="0" borderId="4" xfId="1" applyNumberFormat="1" applyFont="1" applyBorder="1" applyAlignment="1" applyProtection="1">
      <alignment horizontal="center" vertical="center"/>
    </xf>
    <xf numFmtId="0" fontId="4" fillId="0" borderId="4" xfId="2" applyFont="1" applyBorder="1" applyAlignment="1" applyProtection="1">
      <alignment horizontal="center" vertical="center"/>
    </xf>
    <xf numFmtId="10" fontId="4" fillId="0" borderId="5" xfId="1" applyNumberFormat="1" applyFont="1" applyBorder="1" applyAlignment="1" applyProtection="1">
      <alignment horizontal="center" vertical="center"/>
    </xf>
    <xf numFmtId="0" fontId="4" fillId="0" borderId="24" xfId="2" applyFont="1" applyFill="1" applyBorder="1" applyAlignment="1"/>
    <xf numFmtId="2" fontId="4" fillId="0" borderId="25" xfId="2" applyNumberFormat="1" applyFont="1" applyFill="1" applyBorder="1" applyAlignment="1"/>
    <xf numFmtId="0" fontId="22" fillId="0" borderId="25" xfId="2" applyFont="1" applyFill="1" applyBorder="1" applyAlignment="1"/>
    <xf numFmtId="0" fontId="4" fillId="0" borderId="25" xfId="2" applyFont="1" applyFill="1" applyBorder="1" applyAlignment="1"/>
    <xf numFmtId="0" fontId="4" fillId="0" borderId="25" xfId="2" applyFont="1" applyFill="1" applyBorder="1" applyAlignment="1">
      <alignment vertical="center"/>
    </xf>
    <xf numFmtId="0" fontId="15" fillId="0" borderId="25"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25" xfId="2" applyFont="1" applyFill="1" applyBorder="1" applyAlignment="1" applyProtection="1">
      <alignment horizontal="center" vertical="center"/>
    </xf>
    <xf numFmtId="0" fontId="4" fillId="0" borderId="24" xfId="2" applyFont="1" applyBorder="1" applyAlignment="1" applyProtection="1">
      <alignment horizontal="center" vertical="center"/>
    </xf>
    <xf numFmtId="10" fontId="4" fillId="0" borderId="25" xfId="1" applyNumberFormat="1" applyFont="1" applyBorder="1" applyAlignment="1" applyProtection="1">
      <alignment horizontal="center" vertical="center"/>
    </xf>
    <xf numFmtId="0" fontId="4" fillId="0" borderId="25" xfId="2" applyFont="1" applyBorder="1" applyAlignment="1" applyProtection="1">
      <alignment horizontal="center" vertical="center"/>
    </xf>
    <xf numFmtId="10" fontId="4" fillId="0" borderId="26" xfId="1" applyNumberFormat="1" applyFont="1" applyBorder="1" applyAlignment="1" applyProtection="1">
      <alignment horizontal="center" vertical="center"/>
    </xf>
    <xf numFmtId="2" fontId="2" fillId="0" borderId="0" xfId="2" applyNumberFormat="1" applyFont="1" applyAlignment="1"/>
    <xf numFmtId="0" fontId="26" fillId="0" borderId="0" xfId="2" applyFont="1" applyAlignment="1"/>
    <xf numFmtId="0" fontId="2" fillId="0" borderId="0" xfId="2" applyFont="1" applyFill="1" applyAlignment="1">
      <alignment vertical="center"/>
    </xf>
    <xf numFmtId="0" fontId="27" fillId="0" borderId="0" xfId="2" applyFont="1" applyFill="1" applyAlignment="1">
      <alignment horizontal="center" vertical="center"/>
    </xf>
    <xf numFmtId="0" fontId="5" fillId="0" borderId="0" xfId="2" applyFont="1" applyFill="1" applyAlignment="1">
      <alignment horizontal="center" vertical="center"/>
    </xf>
    <xf numFmtId="0" fontId="5" fillId="0" borderId="0" xfId="2" applyFont="1" applyFill="1" applyAlignment="1" applyProtection="1">
      <alignment horizontal="center" vertical="center"/>
    </xf>
    <xf numFmtId="9" fontId="5" fillId="0" borderId="0" xfId="1" applyFont="1" applyFill="1" applyAlignment="1" applyProtection="1">
      <alignment horizontal="center" vertical="center"/>
    </xf>
    <xf numFmtId="1" fontId="5" fillId="0" borderId="0" xfId="2" applyNumberFormat="1" applyFont="1" applyFill="1" applyAlignment="1" applyProtection="1">
      <alignment horizontal="center" vertical="center"/>
    </xf>
    <xf numFmtId="0" fontId="4" fillId="0" borderId="0" xfId="2" applyFont="1" applyAlignment="1" applyProtection="1">
      <protection locked="0"/>
    </xf>
    <xf numFmtId="0" fontId="4" fillId="0" borderId="0" xfId="2" applyFont="1" applyAlignment="1" applyProtection="1"/>
    <xf numFmtId="0" fontId="4" fillId="0" borderId="0" xfId="2" applyFont="1" applyAlignment="1" applyProtection="1">
      <alignment horizontal="center" vertical="center"/>
    </xf>
    <xf numFmtId="10" fontId="4" fillId="0" borderId="0" xfId="1" applyNumberFormat="1" applyFont="1" applyAlignment="1" applyProtection="1">
      <alignment horizontal="center" vertical="center"/>
    </xf>
    <xf numFmtId="0" fontId="2" fillId="0" borderId="0" xfId="2" applyFont="1" applyAlignment="1">
      <alignment vertical="center"/>
    </xf>
    <xf numFmtId="2" fontId="27" fillId="0" borderId="0" xfId="2" applyNumberFormat="1" applyFont="1" applyAlignment="1">
      <alignment horizontal="center" vertical="center"/>
    </xf>
    <xf numFmtId="0" fontId="2" fillId="0" borderId="0" xfId="2" applyFont="1" applyAlignment="1" applyProtection="1"/>
    <xf numFmtId="2" fontId="2" fillId="0" borderId="0" xfId="2" applyNumberFormat="1" applyFont="1" applyAlignment="1" applyProtection="1"/>
    <xf numFmtId="10" fontId="2" fillId="0" borderId="0" xfId="1" applyNumberFormat="1" applyFont="1" applyAlignment="1" applyProtection="1"/>
    <xf numFmtId="0" fontId="9" fillId="0" borderId="7"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4" fillId="0" borderId="30" xfId="2" applyFont="1" applyBorder="1" applyAlignment="1" applyProtection="1">
      <alignment horizontal="center" vertical="center"/>
      <protection locked="0"/>
    </xf>
    <xf numFmtId="0" fontId="4" fillId="0" borderId="30" xfId="2" applyFont="1" applyBorder="1" applyAlignment="1" applyProtection="1">
      <alignment horizontal="center" vertical="center"/>
    </xf>
    <xf numFmtId="9" fontId="5" fillId="0" borderId="0" xfId="1" applyFont="1" applyFill="1" applyAlignment="1">
      <alignment horizontal="center" vertical="center"/>
    </xf>
    <xf numFmtId="1" fontId="5" fillId="0" borderId="0" xfId="2" applyNumberFormat="1" applyFont="1" applyFill="1" applyAlignment="1">
      <alignment horizontal="center" vertical="center"/>
    </xf>
    <xf numFmtId="0" fontId="0" fillId="0" borderId="0" xfId="0" applyAlignment="1">
      <alignment wrapText="1"/>
    </xf>
    <xf numFmtId="0" fontId="4" fillId="0" borderId="4" xfId="2" applyFont="1" applyBorder="1" applyAlignment="1">
      <alignment horizontal="left" vertical="center"/>
    </xf>
    <xf numFmtId="14" fontId="4" fillId="0" borderId="4" xfId="2" applyNumberFormat="1" applyFont="1" applyFill="1" applyBorder="1" applyAlignment="1">
      <alignment horizontal="center" vertical="center" wrapText="1"/>
    </xf>
    <xf numFmtId="0" fontId="11" fillId="5" borderId="22" xfId="2" applyFont="1" applyFill="1" applyBorder="1" applyAlignment="1">
      <alignment horizontal="right" vertical="center"/>
    </xf>
    <xf numFmtId="0" fontId="4" fillId="0" borderId="22" xfId="2" applyFont="1" applyBorder="1" applyAlignment="1">
      <alignment vertical="center"/>
    </xf>
    <xf numFmtId="0" fontId="4" fillId="0" borderId="0" xfId="2" applyFont="1" applyFill="1" applyBorder="1" applyAlignment="1">
      <alignment horizontal="right"/>
    </xf>
    <xf numFmtId="2" fontId="4" fillId="0" borderId="0" xfId="2" applyNumberFormat="1" applyFont="1" applyFill="1" applyBorder="1" applyAlignment="1">
      <alignment horizontal="left"/>
    </xf>
    <xf numFmtId="0" fontId="4" fillId="0" borderId="0" xfId="2" applyFont="1" applyFill="1" applyBorder="1" applyAlignment="1">
      <alignment horizontal="left"/>
    </xf>
    <xf numFmtId="0" fontId="4"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4" fillId="0" borderId="0" xfId="2" applyFont="1" applyFill="1" applyBorder="1" applyAlignment="1">
      <alignment horizontal="center" vertical="center"/>
    </xf>
    <xf numFmtId="14" fontId="4" fillId="0" borderId="0" xfId="2" applyNumberFormat="1" applyFont="1" applyFill="1" applyBorder="1" applyAlignment="1">
      <alignment horizontal="center" vertical="center"/>
    </xf>
    <xf numFmtId="9" fontId="4" fillId="0" borderId="0" xfId="1" applyFont="1" applyFill="1" applyBorder="1" applyAlignment="1">
      <alignment horizontal="center" vertical="center"/>
    </xf>
    <xf numFmtId="1" fontId="4" fillId="0" borderId="0" xfId="2" applyNumberFormat="1" applyFont="1" applyFill="1" applyBorder="1" applyAlignment="1">
      <alignment horizontal="center" vertical="center"/>
    </xf>
    <xf numFmtId="0" fontId="4" fillId="0" borderId="0" xfId="2" applyFont="1" applyFill="1" applyBorder="1" applyAlignment="1">
      <alignment horizontal="left" wrapText="1"/>
    </xf>
    <xf numFmtId="0" fontId="13" fillId="0" borderId="3"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9" fillId="0" borderId="11" xfId="0" applyFont="1" applyFill="1" applyBorder="1" applyAlignment="1">
      <alignment horizontal="center" vertical="center" wrapText="1"/>
    </xf>
    <xf numFmtId="0" fontId="4" fillId="0" borderId="0" xfId="2" applyFont="1" applyFill="1" applyAlignment="1"/>
    <xf numFmtId="10" fontId="4" fillId="0" borderId="0" xfId="1" applyNumberFormat="1" applyFont="1" applyFill="1" applyBorder="1" applyAlignment="1">
      <alignment horizontal="center" vertical="center"/>
    </xf>
    <xf numFmtId="2" fontId="11" fillId="10" borderId="10" xfId="2" applyNumberFormat="1" applyFont="1" applyFill="1" applyBorder="1" applyAlignment="1">
      <alignment vertical="center"/>
    </xf>
    <xf numFmtId="1" fontId="4" fillId="0" borderId="4" xfId="2" applyNumberFormat="1" applyFont="1" applyBorder="1" applyAlignment="1">
      <alignment horizontal="center" vertical="center"/>
    </xf>
    <xf numFmtId="10" fontId="4" fillId="0" borderId="4" xfId="1" applyNumberFormat="1" applyFont="1" applyFill="1" applyBorder="1" applyAlignment="1">
      <alignment horizontal="center" vertical="center"/>
    </xf>
    <xf numFmtId="1" fontId="4" fillId="0" borderId="0" xfId="2" applyNumberFormat="1" applyFont="1" applyAlignment="1">
      <alignment horizontal="center" vertical="center"/>
    </xf>
    <xf numFmtId="0" fontId="4" fillId="16" borderId="0" xfId="2" applyFont="1" applyFill="1" applyAlignment="1"/>
    <xf numFmtId="0" fontId="2" fillId="0" borderId="0" xfId="2" applyFont="1" applyAlignment="1">
      <alignment wrapText="1"/>
    </xf>
    <xf numFmtId="0" fontId="2" fillId="0" borderId="0" xfId="2" applyFont="1" applyFill="1" applyAlignment="1">
      <alignment horizontal="center" vertical="center"/>
    </xf>
    <xf numFmtId="14" fontId="5" fillId="0" borderId="0" xfId="2" applyNumberFormat="1" applyFont="1" applyFill="1" applyAlignment="1">
      <alignment horizontal="center" vertical="center"/>
    </xf>
    <xf numFmtId="14" fontId="5" fillId="0" borderId="0" xfId="2" applyNumberFormat="1" applyFont="1" applyFill="1" applyAlignment="1" applyProtection="1">
      <alignment horizontal="center" vertical="center"/>
    </xf>
    <xf numFmtId="164" fontId="32" fillId="6" borderId="4" xfId="2" applyNumberFormat="1" applyFont="1" applyFill="1" applyBorder="1" applyAlignment="1">
      <alignment horizontal="left" wrapText="1"/>
    </xf>
    <xf numFmtId="0" fontId="33" fillId="0" borderId="0" xfId="2" applyFont="1" applyAlignment="1"/>
    <xf numFmtId="0" fontId="34" fillId="0" borderId="0" xfId="2" applyFont="1" applyFill="1" applyBorder="1" applyAlignment="1">
      <alignment horizontal="left"/>
    </xf>
    <xf numFmtId="0" fontId="2" fillId="0" borderId="34" xfId="2" applyFont="1" applyBorder="1" applyAlignment="1">
      <alignment horizontal="center" vertical="center" wrapText="1"/>
    </xf>
    <xf numFmtId="0" fontId="2" fillId="0" borderId="37" xfId="2" applyFont="1" applyBorder="1" applyAlignment="1">
      <alignment horizontal="center" vertical="center" wrapText="1"/>
    </xf>
    <xf numFmtId="0" fontId="3" fillId="15" borderId="33" xfId="2" applyFont="1" applyFill="1" applyBorder="1" applyAlignment="1">
      <alignment horizontal="left" vertical="top"/>
    </xf>
    <xf numFmtId="0" fontId="3" fillId="15" borderId="0" xfId="2" applyFont="1" applyFill="1" applyBorder="1" applyAlignment="1">
      <alignment horizontal="left" vertical="top"/>
    </xf>
    <xf numFmtId="0" fontId="3" fillId="15" borderId="34" xfId="2" applyFont="1" applyFill="1" applyBorder="1" applyAlignment="1">
      <alignment horizontal="left" vertical="top"/>
    </xf>
    <xf numFmtId="0" fontId="3" fillId="4" borderId="7" xfId="2" applyFont="1" applyFill="1" applyBorder="1" applyAlignment="1">
      <alignment horizontal="center" vertical="top" wrapText="1"/>
    </xf>
    <xf numFmtId="0" fontId="3" fillId="4" borderId="3" xfId="2" applyFont="1" applyFill="1" applyBorder="1" applyAlignment="1">
      <alignment horizontal="center" vertical="top" wrapText="1"/>
    </xf>
    <xf numFmtId="49" fontId="9" fillId="6" borderId="11" xfId="0" applyNumberFormat="1" applyFont="1" applyFill="1" applyBorder="1" applyAlignment="1">
      <alignment horizontal="center" vertical="center" wrapText="1"/>
    </xf>
    <xf numFmtId="49" fontId="9" fillId="6" borderId="12" xfId="0" applyNumberFormat="1" applyFont="1" applyFill="1" applyBorder="1" applyAlignment="1">
      <alignment horizontal="center" vertical="center" wrapText="1"/>
    </xf>
    <xf numFmtId="1" fontId="3" fillId="2" borderId="4" xfId="2" applyNumberFormat="1" applyFont="1" applyFill="1" applyBorder="1" applyAlignment="1" applyProtection="1">
      <alignment horizontal="center" vertical="top" wrapText="1"/>
      <protection locked="0"/>
    </xf>
    <xf numFmtId="1" fontId="3" fillId="2" borderId="5" xfId="2" applyNumberFormat="1" applyFont="1" applyFill="1" applyBorder="1" applyAlignment="1" applyProtection="1">
      <alignment horizontal="center" vertical="top" wrapText="1"/>
      <protection locked="0"/>
    </xf>
    <xf numFmtId="0" fontId="5" fillId="0" borderId="6" xfId="2" applyFont="1" applyBorder="1" applyAlignment="1">
      <alignment horizontal="center" vertical="top"/>
    </xf>
    <xf numFmtId="0" fontId="5" fillId="0" borderId="17" xfId="2" applyFont="1" applyBorder="1" applyAlignment="1">
      <alignment horizontal="center" vertical="top"/>
    </xf>
    <xf numFmtId="2" fontId="6" fillId="3" borderId="7" xfId="2" applyNumberFormat="1" applyFont="1" applyFill="1" applyBorder="1" applyAlignment="1">
      <alignment horizontal="center" vertical="top" wrapText="1"/>
    </xf>
    <xf numFmtId="2" fontId="6" fillId="3" borderId="3" xfId="2" applyNumberFormat="1" applyFont="1" applyFill="1" applyBorder="1" applyAlignment="1">
      <alignment horizontal="center" vertical="top" wrapText="1"/>
    </xf>
    <xf numFmtId="0" fontId="7" fillId="3" borderId="7" xfId="2" applyFont="1" applyFill="1" applyBorder="1" applyAlignment="1">
      <alignment horizontal="center" vertical="top" wrapText="1"/>
    </xf>
    <xf numFmtId="0" fontId="6" fillId="3" borderId="3" xfId="2" applyFont="1" applyFill="1" applyBorder="1" applyAlignment="1">
      <alignment horizontal="center" vertical="top" wrapText="1"/>
    </xf>
    <xf numFmtId="0" fontId="6" fillId="3" borderId="7" xfId="2" applyFont="1" applyFill="1" applyBorder="1" applyAlignment="1">
      <alignment horizontal="center" vertical="top"/>
    </xf>
    <xf numFmtId="0" fontId="6" fillId="3" borderId="3" xfId="2" applyFont="1" applyFill="1" applyBorder="1" applyAlignment="1">
      <alignment horizontal="center" vertical="top"/>
    </xf>
    <xf numFmtId="0" fontId="3" fillId="4" borderId="7"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8" fillId="4" borderId="7" xfId="2" applyFont="1" applyFill="1" applyBorder="1" applyAlignment="1">
      <alignment horizontal="center" vertical="center" wrapText="1"/>
    </xf>
    <xf numFmtId="0" fontId="8" fillId="4" borderId="3" xfId="2" applyFont="1" applyFill="1" applyBorder="1" applyAlignment="1">
      <alignment horizontal="center" vertical="center" wrapText="1"/>
    </xf>
    <xf numFmtId="49" fontId="9" fillId="4" borderId="2" xfId="0" applyNumberFormat="1" applyFont="1" applyFill="1" applyBorder="1" applyAlignment="1" applyProtection="1">
      <alignment horizontal="center" vertical="center" wrapText="1"/>
      <protection locked="0"/>
    </xf>
    <xf numFmtId="0" fontId="10" fillId="0" borderId="13" xfId="2" applyFont="1" applyBorder="1" applyAlignment="1">
      <alignment horizontal="center" vertical="top" wrapText="1"/>
    </xf>
    <xf numFmtId="0" fontId="10" fillId="0" borderId="18" xfId="2" applyFont="1" applyBorder="1" applyAlignment="1">
      <alignment horizontal="center" vertical="top" wrapText="1"/>
    </xf>
    <xf numFmtId="49" fontId="9" fillId="4" borderId="8" xfId="0" applyNumberFormat="1" applyFont="1" applyFill="1" applyBorder="1" applyAlignment="1" applyProtection="1">
      <alignment horizontal="center" vertical="center" wrapText="1"/>
      <protection locked="0"/>
    </xf>
    <xf numFmtId="49" fontId="9" fillId="4" borderId="9" xfId="0" applyNumberFormat="1" applyFont="1" applyFill="1" applyBorder="1" applyAlignment="1" applyProtection="1">
      <alignment horizontal="center" vertical="center" wrapText="1"/>
      <protection locked="0"/>
    </xf>
    <xf numFmtId="2" fontId="11" fillId="10" borderId="39" xfId="2" applyNumberFormat="1" applyFont="1" applyFill="1" applyBorder="1" applyAlignment="1">
      <alignment horizontal="left" vertical="center"/>
    </xf>
    <xf numFmtId="2" fontId="11" fillId="10" borderId="11" xfId="2" applyNumberFormat="1" applyFont="1" applyFill="1" applyBorder="1" applyAlignment="1">
      <alignment horizontal="left" vertical="center"/>
    </xf>
    <xf numFmtId="2" fontId="11" fillId="10" borderId="8" xfId="2" applyNumberFormat="1" applyFont="1" applyFill="1" applyBorder="1" applyAlignment="1">
      <alignment horizontal="left" vertical="center"/>
    </xf>
    <xf numFmtId="2" fontId="11" fillId="10" borderId="10" xfId="2" applyNumberFormat="1" applyFont="1" applyFill="1" applyBorder="1" applyAlignment="1">
      <alignment horizontal="left" vertical="center"/>
    </xf>
    <xf numFmtId="9" fontId="28" fillId="14" borderId="31" xfId="1" applyFont="1" applyFill="1" applyBorder="1" applyAlignment="1" applyProtection="1">
      <alignment horizontal="center" vertical="center"/>
      <protection locked="0"/>
    </xf>
    <xf numFmtId="0" fontId="10" fillId="0" borderId="15" xfId="2" applyFont="1" applyBorder="1" applyAlignment="1">
      <alignment horizontal="center" vertical="top" wrapText="1"/>
    </xf>
    <xf numFmtId="0" fontId="10" fillId="0" borderId="20" xfId="2" applyFont="1" applyBorder="1" applyAlignment="1">
      <alignment horizontal="center" vertical="top" wrapText="1"/>
    </xf>
    <xf numFmtId="10" fontId="3" fillId="6" borderId="16" xfId="1" applyNumberFormat="1" applyFont="1" applyFill="1" applyBorder="1" applyAlignment="1">
      <alignment horizontal="center" vertical="top" wrapText="1"/>
    </xf>
    <xf numFmtId="10" fontId="3" fillId="6" borderId="21" xfId="1" applyNumberFormat="1" applyFont="1" applyFill="1" applyBorder="1" applyAlignment="1">
      <alignment horizontal="center" vertical="top" wrapText="1"/>
    </xf>
    <xf numFmtId="49" fontId="9" fillId="4" borderId="1"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horizontal="center" vertical="center" wrapText="1"/>
      <protection locked="0"/>
    </xf>
    <xf numFmtId="49" fontId="9" fillId="4" borderId="11"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9" fillId="4" borderId="8" xfId="0" applyNumberFormat="1" applyFont="1" applyFill="1" applyBorder="1" applyAlignment="1" applyProtection="1">
      <alignment horizontal="center" vertical="top" wrapText="1"/>
      <protection locked="0"/>
    </xf>
    <xf numFmtId="49" fontId="9" fillId="4" borderId="9" xfId="0" applyNumberFormat="1" applyFont="1" applyFill="1" applyBorder="1" applyAlignment="1" applyProtection="1">
      <alignment horizontal="center" vertical="top" wrapText="1"/>
      <protection locked="0"/>
    </xf>
    <xf numFmtId="9" fontId="28" fillId="14" borderId="18" xfId="1" applyFont="1" applyFill="1" applyBorder="1" applyAlignment="1" applyProtection="1">
      <alignment horizontal="center" vertical="center"/>
      <protection locked="0"/>
    </xf>
    <xf numFmtId="10" fontId="3" fillId="5" borderId="14" xfId="1" applyNumberFormat="1" applyFont="1" applyFill="1" applyBorder="1" applyAlignment="1">
      <alignment horizontal="center" vertical="top" wrapText="1"/>
    </xf>
    <xf numFmtId="10" fontId="3" fillId="5" borderId="19" xfId="1" applyNumberFormat="1" applyFont="1" applyFill="1" applyBorder="1" applyAlignment="1">
      <alignment horizontal="center" vertical="top" wrapText="1"/>
    </xf>
    <xf numFmtId="9" fontId="28" fillId="14" borderId="21" xfId="1" applyFont="1" applyFill="1" applyBorder="1" applyAlignment="1" applyProtection="1">
      <alignment horizontal="center" vertical="center"/>
      <protection locked="0"/>
    </xf>
    <xf numFmtId="49" fontId="9" fillId="4" borderId="2" xfId="0" applyNumberFormat="1" applyFont="1" applyFill="1" applyBorder="1" applyAlignment="1" applyProtection="1">
      <alignment horizontal="center" vertical="center" wrapText="1"/>
    </xf>
    <xf numFmtId="49" fontId="9" fillId="4" borderId="23" xfId="0" applyNumberFormat="1" applyFont="1" applyFill="1" applyBorder="1" applyAlignment="1" applyProtection="1">
      <alignment horizontal="center" vertical="center" wrapText="1"/>
    </xf>
    <xf numFmtId="0" fontId="2" fillId="0" borderId="36" xfId="2" applyFont="1" applyBorder="1" applyAlignment="1">
      <alignment horizontal="center" vertical="center" wrapText="1"/>
    </xf>
    <xf numFmtId="0" fontId="2" fillId="0" borderId="34" xfId="2" applyFont="1" applyBorder="1" applyAlignment="1">
      <alignment horizontal="center" vertical="center"/>
    </xf>
    <xf numFmtId="9" fontId="3" fillId="4" borderId="7" xfId="1" applyFont="1" applyFill="1" applyBorder="1" applyAlignment="1">
      <alignment horizontal="center" vertical="top" wrapText="1"/>
    </xf>
    <xf numFmtId="9" fontId="3" fillId="4" borderId="3" xfId="1" applyFont="1" applyFill="1" applyBorder="1" applyAlignment="1">
      <alignment horizontal="center" vertical="top" wrapText="1"/>
    </xf>
    <xf numFmtId="1" fontId="3" fillId="4" borderId="7" xfId="2" applyNumberFormat="1" applyFont="1" applyFill="1" applyBorder="1" applyAlignment="1">
      <alignment horizontal="center" vertical="top" wrapText="1"/>
    </xf>
    <xf numFmtId="1" fontId="3" fillId="4" borderId="3" xfId="2" applyNumberFormat="1" applyFont="1" applyFill="1" applyBorder="1" applyAlignment="1">
      <alignment horizontal="center" vertical="top" wrapText="1"/>
    </xf>
    <xf numFmtId="2" fontId="11" fillId="10" borderId="38" xfId="2" applyNumberFormat="1" applyFont="1" applyFill="1" applyBorder="1" applyAlignment="1">
      <alignment horizontal="left" vertical="center"/>
    </xf>
    <xf numFmtId="0" fontId="3" fillId="0" borderId="28" xfId="2" applyFont="1" applyFill="1" applyBorder="1" applyAlignment="1" applyProtection="1">
      <alignment horizontal="center" vertical="center"/>
    </xf>
    <xf numFmtId="0" fontId="3" fillId="0" borderId="29" xfId="2" applyFont="1" applyFill="1" applyBorder="1" applyAlignment="1" applyProtection="1">
      <alignment horizontal="center" vertical="center"/>
    </xf>
    <xf numFmtId="0" fontId="3" fillId="0" borderId="28" xfId="2" applyFont="1" applyFill="1" applyBorder="1" applyAlignment="1" applyProtection="1">
      <alignment horizontal="center" vertical="center" wrapText="1"/>
    </xf>
    <xf numFmtId="0" fontId="3" fillId="0" borderId="29" xfId="2" applyFont="1" applyFill="1" applyBorder="1" applyAlignment="1" applyProtection="1">
      <alignment horizontal="center" vertical="center" wrapText="1"/>
    </xf>
    <xf numFmtId="0" fontId="31" fillId="0" borderId="0" xfId="2" applyFont="1" applyBorder="1" applyAlignment="1">
      <alignment vertical="center" wrapText="1"/>
    </xf>
    <xf numFmtId="0" fontId="31" fillId="0" borderId="32" xfId="2" applyFont="1" applyBorder="1" applyAlignment="1">
      <alignment vertical="center" wrapText="1"/>
    </xf>
    <xf numFmtId="0" fontId="35" fillId="0" borderId="0" xfId="2" applyFont="1" applyBorder="1" applyAlignment="1">
      <alignment horizontal="right" vertical="center" wrapText="1"/>
    </xf>
  </cellXfs>
  <cellStyles count="3">
    <cellStyle name="Normal" xfId="0" builtinId="0"/>
    <cellStyle name="Normal 12" xfId="2"/>
    <cellStyle name="Porcentaje" xfId="1" builtinId="5"/>
  </cellStyles>
  <dxfs count="161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theme="4" tint="0.79998168889431442"/>
        </patternFill>
      </fill>
    </dxf>
    <dxf>
      <fill>
        <patternFill patternType="solid">
          <bgColor theme="4" tint="0.7999816888943144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950829</xdr:colOff>
      <xdr:row>0</xdr:row>
      <xdr:rowOff>110468</xdr:rowOff>
    </xdr:from>
    <xdr:to>
      <xdr:col>2</xdr:col>
      <xdr:colOff>1610591</xdr:colOff>
      <xdr:row>0</xdr:row>
      <xdr:rowOff>662012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0829" y="110468"/>
          <a:ext cx="2296330" cy="551544"/>
        </a:xfrm>
        <a:prstGeom prst="rect">
          <a:avLst/>
        </a:prstGeom>
      </xdr:spPr>
    </xdr:pic>
    <xdr:clientData/>
  </xdr:twoCellAnchor>
  <xdr:twoCellAnchor editAs="oneCell">
    <xdr:from>
      <xdr:col>2</xdr:col>
      <xdr:colOff>1644362</xdr:colOff>
      <xdr:row>0</xdr:row>
      <xdr:rowOff>117389</xdr:rowOff>
    </xdr:from>
    <xdr:to>
      <xdr:col>2</xdr:col>
      <xdr:colOff>3056660</xdr:colOff>
      <xdr:row>0</xdr:row>
      <xdr:rowOff>622097</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80930" y="117389"/>
          <a:ext cx="1412298" cy="5047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E-28226\WCABREJO\Documents\INSTITUCIONAL\BACKUP%20SALUD%20OCUPACIONAL%20UAECOB\2018\ProgramasSYST%202018\CM2018\CuadroMando%20SYST2018V%20%20FEB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O"/>
      <sheetName val="MIEVALUACION"/>
      <sheetName val="PAC"/>
      <sheetName val="PlanW"/>
      <sheetName val="GANT"/>
      <sheetName val="INDICATORS2018"/>
      <sheetName val="planing2018"/>
      <sheetName val="SIG"/>
      <sheetName val="Hoja2"/>
      <sheetName val="OHSAS"/>
      <sheetName val="VISITAS"/>
      <sheetName val="Hoja1"/>
      <sheetName val="ACADEMIA"/>
      <sheetName val="PESV"/>
      <sheetName val="INTERMEDIARIO"/>
      <sheetName val="CRITERIOS VERIFICACION"/>
      <sheetName val="EXCELLENT ABOUT"/>
    </sheetNames>
    <sheetDataSet>
      <sheetData sheetId="0" refreshError="1">
        <row r="1">
          <cell r="X1">
            <v>43256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86"/>
  <sheetViews>
    <sheetView tabSelected="1" zoomScale="110" zoomScaleNormal="110" zoomScaleSheetLayoutView="120" workbookViewId="0">
      <pane xSplit="5" ySplit="6" topLeftCell="S7" activePane="bottomRight" state="frozen"/>
      <selection pane="topRight" activeCell="E1" sqref="E1"/>
      <selection pane="bottomLeft" activeCell="A6" sqref="A6"/>
      <selection pane="bottomRight" activeCell="C7" sqref="C7"/>
    </sheetView>
  </sheetViews>
  <sheetFormatPr baseColWidth="10" defaultColWidth="14.42578125" defaultRowHeight="12.75" x14ac:dyDescent="0.2"/>
  <cols>
    <col min="1" max="1" width="20.5703125" style="5" customWidth="1"/>
    <col min="2" max="2" width="4" style="5" bestFit="1" customWidth="1"/>
    <col min="3" max="3" width="56.42578125" style="170" bestFit="1" customWidth="1"/>
    <col min="4" max="4" width="7.28515625" style="171" customWidth="1"/>
    <col min="5" max="5" width="60.42578125" style="5" customWidth="1"/>
    <col min="6" max="6" width="14.140625" style="172" customWidth="1"/>
    <col min="7" max="7" width="9.7109375" style="172" customWidth="1"/>
    <col min="8" max="8" width="12.85546875" style="172" customWidth="1"/>
    <col min="9" max="9" width="7.42578125" style="173" customWidth="1"/>
    <col min="10" max="10" width="9.85546875" style="174" customWidth="1"/>
    <col min="11" max="11" width="10.42578125" style="174" customWidth="1"/>
    <col min="12" max="12" width="11.7109375" style="174" customWidth="1"/>
    <col min="13" max="13" width="6.85546875" style="193" customWidth="1"/>
    <col min="14" max="14" width="8" style="194" customWidth="1"/>
    <col min="15" max="15" width="3.28515625" style="194" customWidth="1"/>
    <col min="16" max="39" width="2.140625" style="178" customWidth="1"/>
    <col min="40" max="40" width="2.7109375" style="4" customWidth="1"/>
    <col min="41" max="41" width="2.140625" style="4" customWidth="1"/>
    <col min="42" max="42" width="12.28515625" style="2" bestFit="1" customWidth="1"/>
    <col min="43" max="43" width="17.7109375" style="3" bestFit="1" customWidth="1"/>
    <col min="44" max="45" width="2.7109375" style="3" customWidth="1"/>
    <col min="46" max="46" width="8.42578125" style="2" customWidth="1"/>
    <col min="47" max="47" width="7.28515625" style="3" customWidth="1"/>
    <col min="48" max="48" width="31.28515625" style="4" hidden="1" customWidth="1"/>
    <col min="49" max="56" width="14.42578125" style="4"/>
    <col min="57" max="16384" width="14.42578125" style="5"/>
  </cols>
  <sheetData>
    <row r="1" spans="1:56" ht="57.75" customHeight="1" x14ac:dyDescent="0.2">
      <c r="A1" s="289" t="s">
        <v>672</v>
      </c>
      <c r="B1" s="289"/>
      <c r="C1" s="289"/>
      <c r="D1" s="289"/>
      <c r="E1" s="289"/>
      <c r="F1" s="287"/>
      <c r="G1" s="287"/>
      <c r="H1" s="287"/>
      <c r="I1" s="287"/>
      <c r="J1" s="287"/>
      <c r="K1" s="287"/>
      <c r="L1" s="287"/>
      <c r="M1" s="287"/>
      <c r="N1" s="287"/>
      <c r="O1" s="287"/>
      <c r="P1" s="287"/>
      <c r="Q1" s="287"/>
      <c r="R1" s="287"/>
      <c r="S1" s="288"/>
      <c r="T1" s="236" t="s">
        <v>0</v>
      </c>
      <c r="U1" s="236"/>
      <c r="V1" s="236"/>
      <c r="W1" s="236"/>
      <c r="X1" s="236"/>
      <c r="Y1" s="236"/>
      <c r="Z1" s="236"/>
      <c r="AA1" s="236"/>
      <c r="AB1" s="236"/>
      <c r="AC1" s="236"/>
      <c r="AD1" s="236"/>
      <c r="AE1" s="236"/>
      <c r="AF1" s="236"/>
      <c r="AG1" s="236"/>
      <c r="AH1" s="236"/>
      <c r="AI1" s="236"/>
      <c r="AJ1" s="236"/>
      <c r="AK1" s="236"/>
      <c r="AL1" s="236"/>
      <c r="AM1" s="237"/>
      <c r="AN1" s="1"/>
      <c r="AO1" s="1"/>
    </row>
    <row r="2" spans="1:56" s="8" customFormat="1" ht="23.85" customHeight="1" x14ac:dyDescent="0.25">
      <c r="A2" s="227" t="s">
        <v>455</v>
      </c>
      <c r="B2" s="238"/>
      <c r="C2" s="240" t="s">
        <v>1</v>
      </c>
      <c r="D2" s="242" t="s">
        <v>2</v>
      </c>
      <c r="E2" s="244" t="s">
        <v>3</v>
      </c>
      <c r="F2" s="246" t="s">
        <v>390</v>
      </c>
      <c r="G2" s="246"/>
      <c r="H2" s="246" t="s">
        <v>4</v>
      </c>
      <c r="I2" s="248" t="s">
        <v>5</v>
      </c>
      <c r="J2" s="232" t="s">
        <v>6</v>
      </c>
      <c r="K2" s="232" t="s">
        <v>7</v>
      </c>
      <c r="L2" s="232" t="s">
        <v>8</v>
      </c>
      <c r="M2" s="278" t="s">
        <v>9</v>
      </c>
      <c r="N2" s="280" t="s">
        <v>10</v>
      </c>
      <c r="O2" s="280" t="s">
        <v>11</v>
      </c>
      <c r="P2" s="268" t="s">
        <v>12</v>
      </c>
      <c r="Q2" s="269"/>
      <c r="R2" s="268" t="s">
        <v>13</v>
      </c>
      <c r="S2" s="269"/>
      <c r="T2" s="253" t="s">
        <v>14</v>
      </c>
      <c r="U2" s="254"/>
      <c r="V2" s="253" t="s">
        <v>15</v>
      </c>
      <c r="W2" s="254"/>
      <c r="X2" s="253" t="s">
        <v>16</v>
      </c>
      <c r="Y2" s="254"/>
      <c r="Z2" s="253" t="s">
        <v>17</v>
      </c>
      <c r="AA2" s="254"/>
      <c r="AB2" s="253" t="s">
        <v>18</v>
      </c>
      <c r="AC2" s="254"/>
      <c r="AD2" s="253" t="s">
        <v>19</v>
      </c>
      <c r="AE2" s="254"/>
      <c r="AF2" s="253" t="s">
        <v>20</v>
      </c>
      <c r="AG2" s="254"/>
      <c r="AH2" s="253" t="s">
        <v>21</v>
      </c>
      <c r="AI2" s="254"/>
      <c r="AJ2" s="253" t="s">
        <v>22</v>
      </c>
      <c r="AK2" s="254"/>
      <c r="AL2" s="253" t="s">
        <v>23</v>
      </c>
      <c r="AM2" s="265"/>
      <c r="AN2" s="266" t="s">
        <v>24</v>
      </c>
      <c r="AO2" s="267"/>
      <c r="AP2" s="251" t="s">
        <v>25</v>
      </c>
      <c r="AQ2" s="271" t="s">
        <v>26</v>
      </c>
      <c r="AR2" s="234" t="s">
        <v>27</v>
      </c>
      <c r="AS2" s="235"/>
      <c r="AT2" s="260" t="s">
        <v>28</v>
      </c>
      <c r="AU2" s="262" t="s">
        <v>29</v>
      </c>
      <c r="AV2" s="6" t="s">
        <v>30</v>
      </c>
      <c r="AW2" s="7"/>
      <c r="AX2" s="7"/>
      <c r="AY2" s="7"/>
      <c r="AZ2" s="7"/>
      <c r="BA2" s="7"/>
      <c r="BB2" s="7"/>
      <c r="BC2" s="7"/>
      <c r="BD2" s="7"/>
    </row>
    <row r="3" spans="1:56" s="8" customFormat="1" ht="13.35" customHeight="1" x14ac:dyDescent="0.25">
      <c r="A3" s="227"/>
      <c r="B3" s="239"/>
      <c r="C3" s="241"/>
      <c r="D3" s="243"/>
      <c r="E3" s="245"/>
      <c r="F3" s="247"/>
      <c r="G3" s="247"/>
      <c r="H3" s="247"/>
      <c r="I3" s="249"/>
      <c r="J3" s="233"/>
      <c r="K3" s="233"/>
      <c r="L3" s="233"/>
      <c r="M3" s="279"/>
      <c r="N3" s="281"/>
      <c r="O3" s="281"/>
      <c r="P3" s="9" t="s">
        <v>31</v>
      </c>
      <c r="Q3" s="10" t="s">
        <v>32</v>
      </c>
      <c r="R3" s="9" t="s">
        <v>31</v>
      </c>
      <c r="S3" s="10" t="s">
        <v>32</v>
      </c>
      <c r="T3" s="9" t="s">
        <v>31</v>
      </c>
      <c r="U3" s="10" t="s">
        <v>32</v>
      </c>
      <c r="V3" s="9" t="s">
        <v>31</v>
      </c>
      <c r="W3" s="10" t="s">
        <v>32</v>
      </c>
      <c r="X3" s="9" t="s">
        <v>31</v>
      </c>
      <c r="Y3" s="10" t="s">
        <v>32</v>
      </c>
      <c r="Z3" s="9" t="s">
        <v>31</v>
      </c>
      <c r="AA3" s="10" t="s">
        <v>32</v>
      </c>
      <c r="AB3" s="9" t="s">
        <v>31</v>
      </c>
      <c r="AC3" s="10" t="s">
        <v>32</v>
      </c>
      <c r="AD3" s="9" t="s">
        <v>31</v>
      </c>
      <c r="AE3" s="10" t="s">
        <v>32</v>
      </c>
      <c r="AF3" s="9" t="s">
        <v>31</v>
      </c>
      <c r="AG3" s="10" t="s">
        <v>32</v>
      </c>
      <c r="AH3" s="9" t="s">
        <v>31</v>
      </c>
      <c r="AI3" s="10" t="s">
        <v>32</v>
      </c>
      <c r="AJ3" s="9" t="s">
        <v>31</v>
      </c>
      <c r="AK3" s="10" t="s">
        <v>32</v>
      </c>
      <c r="AL3" s="9" t="s">
        <v>31</v>
      </c>
      <c r="AM3" s="11" t="s">
        <v>32</v>
      </c>
      <c r="AN3" s="12" t="s">
        <v>31</v>
      </c>
      <c r="AO3" s="12" t="s">
        <v>32</v>
      </c>
      <c r="AP3" s="252"/>
      <c r="AQ3" s="272"/>
      <c r="AR3" s="12" t="s">
        <v>31</v>
      </c>
      <c r="AS3" s="12" t="s">
        <v>32</v>
      </c>
      <c r="AT3" s="261"/>
      <c r="AU3" s="263"/>
      <c r="AV3" s="7"/>
      <c r="AW3" s="7"/>
      <c r="AX3" s="7"/>
      <c r="AY3" s="7"/>
      <c r="AZ3" s="7"/>
      <c r="BA3" s="7"/>
      <c r="BB3" s="7"/>
      <c r="BC3" s="7"/>
      <c r="BD3" s="7"/>
    </row>
    <row r="4" spans="1:56" s="8" customFormat="1" ht="13.35" customHeight="1" x14ac:dyDescent="0.25">
      <c r="A4" s="227"/>
      <c r="B4" s="229" t="s">
        <v>439</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1"/>
      <c r="AV4" s="7"/>
      <c r="AW4" s="7"/>
      <c r="AX4" s="7"/>
      <c r="AY4" s="7"/>
      <c r="AZ4" s="7"/>
      <c r="BA4" s="7"/>
      <c r="BB4" s="7"/>
      <c r="BC4" s="7"/>
      <c r="BD4" s="7"/>
    </row>
    <row r="5" spans="1:56" s="4" customFormat="1" ht="12" customHeight="1" x14ac:dyDescent="0.2">
      <c r="A5" s="227"/>
      <c r="B5" s="13" t="s">
        <v>35</v>
      </c>
      <c r="C5" s="14" t="s">
        <v>33</v>
      </c>
      <c r="D5" s="15"/>
      <c r="E5" s="15"/>
      <c r="F5" s="16"/>
      <c r="G5" s="16"/>
      <c r="H5" s="16" t="s">
        <v>34</v>
      </c>
      <c r="I5" s="17"/>
      <c r="J5" s="18"/>
      <c r="K5" s="18"/>
      <c r="L5" s="18"/>
      <c r="M5" s="19"/>
      <c r="N5" s="20"/>
      <c r="O5" s="21">
        <v>1</v>
      </c>
      <c r="P5" s="22"/>
      <c r="Q5" s="22"/>
      <c r="R5" s="22"/>
      <c r="S5" s="22"/>
      <c r="T5" s="22"/>
      <c r="U5" s="22"/>
      <c r="V5" s="22"/>
      <c r="W5" s="22"/>
      <c r="X5" s="22"/>
      <c r="Y5" s="22"/>
      <c r="Z5" s="22"/>
      <c r="AA5" s="22"/>
      <c r="AB5" s="22"/>
      <c r="AC5" s="22"/>
      <c r="AD5" s="22"/>
      <c r="AE5" s="22"/>
      <c r="AF5" s="22"/>
      <c r="AG5" s="22"/>
      <c r="AH5" s="22"/>
      <c r="AI5" s="22"/>
      <c r="AJ5" s="22"/>
      <c r="AK5" s="22"/>
      <c r="AL5" s="22"/>
      <c r="AM5" s="23"/>
      <c r="AN5" s="24">
        <f>+T5+V5+X5+Z5+AB5+AD5+AF5+AH5+AJ5+AL5</f>
        <v>0</v>
      </c>
      <c r="AO5" s="24">
        <f>+U5+W5+Y5+AA5+AC5+AE5+AG5+AI5+AK5+AM5</f>
        <v>0</v>
      </c>
      <c r="AP5" s="25">
        <f>SUM(O6:O44)</f>
        <v>39</v>
      </c>
      <c r="AQ5" s="26">
        <f>SUM(AO6:AO44)/SUM(AN6:AN44)</f>
        <v>0</v>
      </c>
      <c r="AR5" s="26"/>
      <c r="AS5" s="26"/>
      <c r="AT5" s="27"/>
      <c r="AU5" s="28"/>
      <c r="AV5" s="29" t="e">
        <f>AVERAGE(AU6,AU20,AU32)</f>
        <v>#DIV/0!</v>
      </c>
    </row>
    <row r="6" spans="1:56" s="4" customFormat="1" ht="27" x14ac:dyDescent="0.2">
      <c r="A6" s="227"/>
      <c r="B6" s="30"/>
      <c r="C6" s="31"/>
      <c r="D6" s="32" t="s">
        <v>408</v>
      </c>
      <c r="E6" s="33" t="s">
        <v>36</v>
      </c>
      <c r="F6" s="34" t="s">
        <v>392</v>
      </c>
      <c r="G6" s="34"/>
      <c r="H6" s="34" t="s">
        <v>37</v>
      </c>
      <c r="I6" s="35" t="s">
        <v>38</v>
      </c>
      <c r="J6" s="36"/>
      <c r="K6" s="37">
        <v>43132</v>
      </c>
      <c r="L6" s="38">
        <v>43434</v>
      </c>
      <c r="M6" s="39">
        <f>AS6/AR6</f>
        <v>0</v>
      </c>
      <c r="N6" s="40">
        <f t="shared" ref="N6:N64" si="0">IF(M6=100%,"DONE",(L6-FECHA_HOY))</f>
        <v>178</v>
      </c>
      <c r="O6" s="41">
        <v>1</v>
      </c>
      <c r="P6" s="42">
        <f t="shared" ref="P6:AM6" si="1">SUM(P7:P19)</f>
        <v>0</v>
      </c>
      <c r="Q6" s="42">
        <f t="shared" si="1"/>
        <v>0</v>
      </c>
      <c r="R6" s="42">
        <f t="shared" si="1"/>
        <v>2</v>
      </c>
      <c r="S6" s="42">
        <f t="shared" si="1"/>
        <v>0</v>
      </c>
      <c r="T6" s="42">
        <f t="shared" si="1"/>
        <v>5</v>
      </c>
      <c r="U6" s="42">
        <f t="shared" si="1"/>
        <v>0</v>
      </c>
      <c r="V6" s="42">
        <f t="shared" si="1"/>
        <v>1</v>
      </c>
      <c r="W6" s="42">
        <f t="shared" si="1"/>
        <v>0</v>
      </c>
      <c r="X6" s="42">
        <f t="shared" si="1"/>
        <v>5</v>
      </c>
      <c r="Y6" s="42">
        <f t="shared" si="1"/>
        <v>0</v>
      </c>
      <c r="Z6" s="42">
        <f t="shared" si="1"/>
        <v>3</v>
      </c>
      <c r="AA6" s="42">
        <f t="shared" si="1"/>
        <v>0</v>
      </c>
      <c r="AB6" s="42">
        <f t="shared" si="1"/>
        <v>4</v>
      </c>
      <c r="AC6" s="42">
        <f t="shared" si="1"/>
        <v>0</v>
      </c>
      <c r="AD6" s="42">
        <f t="shared" si="1"/>
        <v>1</v>
      </c>
      <c r="AE6" s="42">
        <f t="shared" si="1"/>
        <v>0</v>
      </c>
      <c r="AF6" s="42">
        <f t="shared" si="1"/>
        <v>0</v>
      </c>
      <c r="AG6" s="42">
        <f t="shared" si="1"/>
        <v>0</v>
      </c>
      <c r="AH6" s="42">
        <f t="shared" si="1"/>
        <v>0</v>
      </c>
      <c r="AI6" s="42">
        <f t="shared" si="1"/>
        <v>0</v>
      </c>
      <c r="AJ6" s="42">
        <f t="shared" si="1"/>
        <v>0</v>
      </c>
      <c r="AK6" s="42">
        <f t="shared" si="1"/>
        <v>0</v>
      </c>
      <c r="AL6" s="42">
        <f t="shared" si="1"/>
        <v>2</v>
      </c>
      <c r="AM6" s="42">
        <f t="shared" si="1"/>
        <v>0</v>
      </c>
      <c r="AN6" s="43"/>
      <c r="AO6" s="43"/>
      <c r="AP6" s="44"/>
      <c r="AQ6" s="45"/>
      <c r="AR6" s="46">
        <f>+T6+V6+X6+Z6+AB6+AD6+AF6+AH6+AJ6+AL6+R6+P6</f>
        <v>23</v>
      </c>
      <c r="AS6" s="46">
        <f>+U6+W6+Y6+AA6+AC6+AE6+AG6+AI6+AK6+AM6+S6+Q6</f>
        <v>0</v>
      </c>
      <c r="AT6" s="40">
        <f>SUM(O7:O19)</f>
        <v>13</v>
      </c>
      <c r="AU6" s="47">
        <f>SUM(AO7:AO19)/SUM(AN7:AN19)</f>
        <v>0</v>
      </c>
    </row>
    <row r="7" spans="1:56" s="4" customFormat="1" ht="36" customHeight="1" x14ac:dyDescent="0.2">
      <c r="A7" s="227" t="s">
        <v>456</v>
      </c>
      <c r="B7" s="30"/>
      <c r="C7" s="48"/>
      <c r="D7" s="48"/>
      <c r="E7" s="49" t="s">
        <v>391</v>
      </c>
      <c r="F7" s="50"/>
      <c r="G7" s="50"/>
      <c r="H7" s="50"/>
      <c r="I7" s="51" t="s">
        <v>38</v>
      </c>
      <c r="J7" s="52"/>
      <c r="K7" s="53">
        <v>43132</v>
      </c>
      <c r="L7" s="53">
        <v>43434</v>
      </c>
      <c r="M7" s="54">
        <f t="shared" ref="M7:M19" si="2">AO7/AN7</f>
        <v>0</v>
      </c>
      <c r="N7" s="55">
        <f t="shared" si="0"/>
        <v>178</v>
      </c>
      <c r="O7" s="56">
        <v>1</v>
      </c>
      <c r="P7" s="57"/>
      <c r="Q7" s="57"/>
      <c r="R7" s="57">
        <v>1</v>
      </c>
      <c r="S7" s="57"/>
      <c r="T7" s="57"/>
      <c r="U7" s="57"/>
      <c r="V7" s="57"/>
      <c r="W7" s="57"/>
      <c r="X7" s="57"/>
      <c r="Y7" s="57"/>
      <c r="Z7" s="57"/>
      <c r="AA7" s="57"/>
      <c r="AB7" s="57"/>
      <c r="AC7" s="57"/>
      <c r="AD7" s="57"/>
      <c r="AE7" s="57"/>
      <c r="AF7" s="57"/>
      <c r="AG7" s="57"/>
      <c r="AH7" s="57"/>
      <c r="AI7" s="57"/>
      <c r="AJ7" s="57"/>
      <c r="AK7" s="57"/>
      <c r="AL7" s="57"/>
      <c r="AM7" s="57"/>
      <c r="AN7" s="58">
        <f t="shared" ref="AN7:AN19" si="3">+T7+V7+X7+Z7+AB7+AD7+AF7+AH7+AJ7+AL7+R7+P7</f>
        <v>1</v>
      </c>
      <c r="AO7" s="58">
        <f t="shared" ref="AO7:AO19" si="4">+S7+Q7+U7+W7+Y7+AA7+AC7+AE7+AG7+AI7+AK7+AM7</f>
        <v>0</v>
      </c>
      <c r="AP7" s="59"/>
      <c r="AQ7" s="60"/>
      <c r="AR7" s="60"/>
      <c r="AS7" s="60"/>
      <c r="AT7" s="61"/>
      <c r="AU7" s="62"/>
    </row>
    <row r="8" spans="1:56" s="4" customFormat="1" ht="36" x14ac:dyDescent="0.2">
      <c r="A8" s="227"/>
      <c r="B8" s="30"/>
      <c r="C8" s="48"/>
      <c r="D8" s="48"/>
      <c r="E8" s="63" t="s">
        <v>39</v>
      </c>
      <c r="F8" s="50"/>
      <c r="G8" s="50"/>
      <c r="H8" s="50"/>
      <c r="I8" s="51" t="s">
        <v>38</v>
      </c>
      <c r="J8" s="52"/>
      <c r="K8" s="53">
        <v>43132</v>
      </c>
      <c r="L8" s="53">
        <v>43160</v>
      </c>
      <c r="M8" s="54">
        <f t="shared" si="2"/>
        <v>0</v>
      </c>
      <c r="N8" s="55">
        <f t="shared" si="0"/>
        <v>-96</v>
      </c>
      <c r="O8" s="56">
        <v>1</v>
      </c>
      <c r="P8" s="57"/>
      <c r="Q8" s="57"/>
      <c r="R8" s="57">
        <v>1</v>
      </c>
      <c r="S8" s="57"/>
      <c r="T8" s="57">
        <v>1</v>
      </c>
      <c r="U8" s="57"/>
      <c r="V8" s="57"/>
      <c r="W8" s="57"/>
      <c r="X8" s="57"/>
      <c r="Y8" s="57"/>
      <c r="Z8" s="57"/>
      <c r="AA8" s="57"/>
      <c r="AB8" s="57"/>
      <c r="AC8" s="57"/>
      <c r="AD8" s="57"/>
      <c r="AE8" s="57"/>
      <c r="AF8" s="57"/>
      <c r="AG8" s="57"/>
      <c r="AH8" s="57"/>
      <c r="AI8" s="57"/>
      <c r="AJ8" s="57"/>
      <c r="AK8" s="57"/>
      <c r="AL8" s="57"/>
      <c r="AM8" s="57"/>
      <c r="AN8" s="58">
        <f t="shared" si="3"/>
        <v>2</v>
      </c>
      <c r="AO8" s="58">
        <f t="shared" si="4"/>
        <v>0</v>
      </c>
      <c r="AP8" s="59"/>
      <c r="AQ8" s="60"/>
      <c r="AR8" s="60"/>
      <c r="AS8" s="60"/>
      <c r="AT8" s="61"/>
      <c r="AU8" s="62"/>
    </row>
    <row r="9" spans="1:56" s="4" customFormat="1" ht="24" x14ac:dyDescent="0.2">
      <c r="A9" s="227"/>
      <c r="B9" s="30"/>
      <c r="C9" s="48"/>
      <c r="D9" s="48"/>
      <c r="E9" s="63" t="s">
        <v>40</v>
      </c>
      <c r="F9" s="50"/>
      <c r="G9" s="50"/>
      <c r="H9" s="50"/>
      <c r="I9" s="51" t="s">
        <v>38</v>
      </c>
      <c r="J9" s="52"/>
      <c r="K9" s="53">
        <v>43132</v>
      </c>
      <c r="L9" s="53">
        <v>43160</v>
      </c>
      <c r="M9" s="54">
        <f t="shared" si="2"/>
        <v>0</v>
      </c>
      <c r="N9" s="55">
        <f t="shared" si="0"/>
        <v>-96</v>
      </c>
      <c r="O9" s="56">
        <v>1</v>
      </c>
      <c r="P9" s="57"/>
      <c r="Q9" s="57"/>
      <c r="R9" s="57"/>
      <c r="S9" s="57"/>
      <c r="T9" s="57">
        <v>1</v>
      </c>
      <c r="U9" s="57"/>
      <c r="V9" s="57"/>
      <c r="W9" s="57"/>
      <c r="X9" s="57"/>
      <c r="Y9" s="57"/>
      <c r="Z9" s="57"/>
      <c r="AA9" s="57"/>
      <c r="AB9" s="57"/>
      <c r="AC9" s="57"/>
      <c r="AD9" s="57"/>
      <c r="AE9" s="57"/>
      <c r="AF9" s="57"/>
      <c r="AG9" s="57"/>
      <c r="AH9" s="57"/>
      <c r="AI9" s="57"/>
      <c r="AJ9" s="57"/>
      <c r="AK9" s="57"/>
      <c r="AL9" s="57"/>
      <c r="AM9" s="57"/>
      <c r="AN9" s="58">
        <f t="shared" si="3"/>
        <v>1</v>
      </c>
      <c r="AO9" s="58">
        <f t="shared" si="4"/>
        <v>0</v>
      </c>
      <c r="AP9" s="59"/>
      <c r="AQ9" s="60"/>
      <c r="AR9" s="60"/>
      <c r="AS9" s="60"/>
      <c r="AT9" s="61"/>
      <c r="AU9" s="62"/>
    </row>
    <row r="10" spans="1:56" s="4" customFormat="1" ht="18" x14ac:dyDescent="0.2">
      <c r="A10" s="227"/>
      <c r="B10" s="30"/>
      <c r="C10" s="48"/>
      <c r="D10" s="48"/>
      <c r="E10" s="63" t="s">
        <v>41</v>
      </c>
      <c r="F10" s="50"/>
      <c r="G10" s="50"/>
      <c r="H10" s="50"/>
      <c r="I10" s="51" t="s">
        <v>38</v>
      </c>
      <c r="J10" s="52"/>
      <c r="K10" s="53">
        <v>43160</v>
      </c>
      <c r="L10" s="53">
        <v>43192</v>
      </c>
      <c r="M10" s="54">
        <f t="shared" si="2"/>
        <v>0</v>
      </c>
      <c r="N10" s="55">
        <f t="shared" si="0"/>
        <v>-64</v>
      </c>
      <c r="O10" s="56">
        <v>1</v>
      </c>
      <c r="P10" s="57"/>
      <c r="Q10" s="57"/>
      <c r="R10" s="57"/>
      <c r="S10" s="57"/>
      <c r="T10" s="57">
        <v>1</v>
      </c>
      <c r="U10" s="57"/>
      <c r="V10" s="57"/>
      <c r="W10" s="57"/>
      <c r="X10" s="57"/>
      <c r="Y10" s="57"/>
      <c r="Z10" s="57"/>
      <c r="AA10" s="57"/>
      <c r="AB10" s="57"/>
      <c r="AC10" s="57"/>
      <c r="AD10" s="57"/>
      <c r="AE10" s="57"/>
      <c r="AF10" s="57"/>
      <c r="AG10" s="57"/>
      <c r="AH10" s="57"/>
      <c r="AI10" s="57"/>
      <c r="AJ10" s="57"/>
      <c r="AK10" s="57"/>
      <c r="AL10" s="57"/>
      <c r="AM10" s="57"/>
      <c r="AN10" s="58">
        <f t="shared" si="3"/>
        <v>1</v>
      </c>
      <c r="AO10" s="58">
        <f t="shared" si="4"/>
        <v>0</v>
      </c>
      <c r="AP10" s="59"/>
      <c r="AQ10" s="60"/>
      <c r="AR10" s="60"/>
      <c r="AS10" s="60"/>
      <c r="AT10" s="61"/>
      <c r="AU10" s="62"/>
    </row>
    <row r="11" spans="1:56" s="4" customFormat="1" ht="18" x14ac:dyDescent="0.2">
      <c r="A11" s="227"/>
      <c r="B11" s="30"/>
      <c r="C11" s="48"/>
      <c r="D11" s="48"/>
      <c r="E11" s="63" t="s">
        <v>42</v>
      </c>
      <c r="F11" s="50"/>
      <c r="G11" s="50"/>
      <c r="H11" s="50"/>
      <c r="I11" s="51" t="s">
        <v>38</v>
      </c>
      <c r="J11" s="52"/>
      <c r="K11" s="53">
        <v>43132</v>
      </c>
      <c r="L11" s="53">
        <v>43160</v>
      </c>
      <c r="M11" s="54">
        <f t="shared" si="2"/>
        <v>0</v>
      </c>
      <c r="N11" s="55">
        <f t="shared" si="0"/>
        <v>-96</v>
      </c>
      <c r="O11" s="56">
        <v>1</v>
      </c>
      <c r="P11" s="57"/>
      <c r="Q11" s="57"/>
      <c r="R11" s="57"/>
      <c r="S11" s="57"/>
      <c r="T11" s="57">
        <v>1</v>
      </c>
      <c r="U11" s="57"/>
      <c r="V11" s="57"/>
      <c r="W11" s="57"/>
      <c r="X11" s="57"/>
      <c r="Y11" s="57"/>
      <c r="Z11" s="57"/>
      <c r="AA11" s="57"/>
      <c r="AB11" s="57"/>
      <c r="AC11" s="57"/>
      <c r="AD11" s="57"/>
      <c r="AE11" s="57"/>
      <c r="AF11" s="57"/>
      <c r="AG11" s="57"/>
      <c r="AH11" s="57"/>
      <c r="AI11" s="57"/>
      <c r="AJ11" s="57"/>
      <c r="AK11" s="57"/>
      <c r="AL11" s="57"/>
      <c r="AM11" s="57"/>
      <c r="AN11" s="58">
        <f t="shared" si="3"/>
        <v>1</v>
      </c>
      <c r="AO11" s="58">
        <f t="shared" si="4"/>
        <v>0</v>
      </c>
      <c r="AP11" s="59"/>
      <c r="AQ11" s="60"/>
      <c r="AR11" s="60"/>
      <c r="AS11" s="60"/>
      <c r="AT11" s="61"/>
      <c r="AU11" s="62"/>
    </row>
    <row r="12" spans="1:56" s="4" customFormat="1" ht="24" x14ac:dyDescent="0.2">
      <c r="A12" s="227"/>
      <c r="B12" s="30"/>
      <c r="C12" s="48"/>
      <c r="D12" s="48"/>
      <c r="E12" s="63" t="s">
        <v>43</v>
      </c>
      <c r="F12" s="50"/>
      <c r="G12" s="50"/>
      <c r="H12" s="50"/>
      <c r="I12" s="51" t="s">
        <v>38</v>
      </c>
      <c r="J12" s="52"/>
      <c r="K12" s="53">
        <v>43160</v>
      </c>
      <c r="L12" s="53">
        <v>43192</v>
      </c>
      <c r="M12" s="54">
        <f t="shared" si="2"/>
        <v>0</v>
      </c>
      <c r="N12" s="55">
        <f t="shared" si="0"/>
        <v>-64</v>
      </c>
      <c r="O12" s="56">
        <v>1</v>
      </c>
      <c r="P12" s="57"/>
      <c r="Q12" s="57"/>
      <c r="R12" s="57"/>
      <c r="S12" s="57"/>
      <c r="T12" s="57">
        <v>1</v>
      </c>
      <c r="U12" s="57"/>
      <c r="V12" s="57"/>
      <c r="W12" s="57"/>
      <c r="X12" s="57"/>
      <c r="Y12" s="57"/>
      <c r="Z12" s="57"/>
      <c r="AA12" s="57"/>
      <c r="AB12" s="57"/>
      <c r="AC12" s="57"/>
      <c r="AD12" s="57"/>
      <c r="AE12" s="57"/>
      <c r="AF12" s="57"/>
      <c r="AG12" s="57"/>
      <c r="AH12" s="57"/>
      <c r="AI12" s="57"/>
      <c r="AJ12" s="57"/>
      <c r="AK12" s="57"/>
      <c r="AL12" s="57"/>
      <c r="AM12" s="57"/>
      <c r="AN12" s="58">
        <f t="shared" si="3"/>
        <v>1</v>
      </c>
      <c r="AO12" s="58">
        <f t="shared" si="4"/>
        <v>0</v>
      </c>
      <c r="AP12" s="59"/>
      <c r="AQ12" s="60"/>
      <c r="AR12" s="60"/>
      <c r="AS12" s="60"/>
      <c r="AT12" s="61"/>
      <c r="AU12" s="62"/>
    </row>
    <row r="13" spans="1:56" s="4" customFormat="1" ht="18" x14ac:dyDescent="0.2">
      <c r="A13" s="227"/>
      <c r="B13" s="30"/>
      <c r="C13" s="48"/>
      <c r="D13" s="64"/>
      <c r="E13" s="65" t="s">
        <v>44</v>
      </c>
      <c r="F13" s="50"/>
      <c r="G13" s="50"/>
      <c r="H13" s="50"/>
      <c r="I13" s="51" t="s">
        <v>38</v>
      </c>
      <c r="J13" s="52"/>
      <c r="K13" s="53">
        <v>43191</v>
      </c>
      <c r="L13" s="53">
        <v>43281</v>
      </c>
      <c r="M13" s="54">
        <f t="shared" si="2"/>
        <v>0</v>
      </c>
      <c r="N13" s="55">
        <f t="shared" si="0"/>
        <v>25</v>
      </c>
      <c r="O13" s="56">
        <v>1</v>
      </c>
      <c r="P13" s="57"/>
      <c r="Q13" s="57"/>
      <c r="R13" s="57"/>
      <c r="S13" s="57"/>
      <c r="T13" s="57"/>
      <c r="U13" s="57"/>
      <c r="V13" s="57"/>
      <c r="W13" s="57"/>
      <c r="X13" s="57">
        <v>1</v>
      </c>
      <c r="Y13" s="57"/>
      <c r="Z13" s="57">
        <v>1</v>
      </c>
      <c r="AA13" s="57"/>
      <c r="AB13" s="57">
        <v>1</v>
      </c>
      <c r="AC13" s="57"/>
      <c r="AD13" s="57"/>
      <c r="AE13" s="57"/>
      <c r="AF13" s="57"/>
      <c r="AG13" s="57"/>
      <c r="AH13" s="57"/>
      <c r="AI13" s="57"/>
      <c r="AJ13" s="57"/>
      <c r="AK13" s="57"/>
      <c r="AL13" s="57"/>
      <c r="AM13" s="57"/>
      <c r="AN13" s="58">
        <f t="shared" si="3"/>
        <v>3</v>
      </c>
      <c r="AO13" s="58">
        <f t="shared" si="4"/>
        <v>0</v>
      </c>
      <c r="AP13" s="59"/>
      <c r="AQ13" s="60"/>
      <c r="AR13" s="60"/>
      <c r="AS13" s="60"/>
      <c r="AT13" s="61"/>
      <c r="AU13" s="62"/>
    </row>
    <row r="14" spans="1:56" s="4" customFormat="1" ht="22.5" customHeight="1" x14ac:dyDescent="0.2">
      <c r="A14" s="227"/>
      <c r="B14" s="30"/>
      <c r="C14" s="48"/>
      <c r="D14" s="64"/>
      <c r="E14" s="43" t="s">
        <v>45</v>
      </c>
      <c r="F14" s="50"/>
      <c r="G14" s="50"/>
      <c r="H14" s="50" t="s">
        <v>46</v>
      </c>
      <c r="I14" s="51" t="s">
        <v>38</v>
      </c>
      <c r="J14" s="52" t="s">
        <v>47</v>
      </c>
      <c r="K14" s="53">
        <v>43191</v>
      </c>
      <c r="L14" s="53">
        <v>43281</v>
      </c>
      <c r="M14" s="54">
        <f t="shared" si="2"/>
        <v>0</v>
      </c>
      <c r="N14" s="55">
        <f t="shared" si="0"/>
        <v>25</v>
      </c>
      <c r="O14" s="21">
        <v>1</v>
      </c>
      <c r="P14" s="57"/>
      <c r="Q14" s="57"/>
      <c r="R14" s="57"/>
      <c r="S14" s="57"/>
      <c r="T14" s="57"/>
      <c r="U14" s="57"/>
      <c r="V14" s="57">
        <v>1</v>
      </c>
      <c r="W14" s="57"/>
      <c r="X14" s="57"/>
      <c r="Y14" s="57"/>
      <c r="Z14" s="57"/>
      <c r="AA14" s="57"/>
      <c r="AB14" s="57"/>
      <c r="AC14" s="57"/>
      <c r="AD14" s="57"/>
      <c r="AE14" s="57"/>
      <c r="AF14" s="57"/>
      <c r="AG14" s="57"/>
      <c r="AH14" s="57"/>
      <c r="AI14" s="57"/>
      <c r="AJ14" s="57"/>
      <c r="AK14" s="57"/>
      <c r="AL14" s="57"/>
      <c r="AM14" s="57"/>
      <c r="AN14" s="58">
        <f t="shared" si="3"/>
        <v>1</v>
      </c>
      <c r="AO14" s="58">
        <f t="shared" si="4"/>
        <v>0</v>
      </c>
      <c r="AP14" s="59"/>
      <c r="AQ14" s="60"/>
      <c r="AR14" s="60"/>
      <c r="AS14" s="60"/>
      <c r="AT14" s="61"/>
      <c r="AU14" s="62"/>
    </row>
    <row r="15" spans="1:56" s="4" customFormat="1" ht="29.25" customHeight="1" x14ac:dyDescent="0.2">
      <c r="A15" s="227"/>
      <c r="B15" s="30"/>
      <c r="C15" s="48"/>
      <c r="D15" s="64"/>
      <c r="E15" s="66" t="s">
        <v>48</v>
      </c>
      <c r="F15" s="50"/>
      <c r="G15" s="50"/>
      <c r="H15" s="50" t="s">
        <v>46</v>
      </c>
      <c r="I15" s="51" t="s">
        <v>38</v>
      </c>
      <c r="J15" s="52" t="s">
        <v>47</v>
      </c>
      <c r="K15" s="53">
        <v>43191</v>
      </c>
      <c r="L15" s="53">
        <v>43281</v>
      </c>
      <c r="M15" s="54">
        <f t="shared" si="2"/>
        <v>0</v>
      </c>
      <c r="N15" s="55">
        <f t="shared" si="0"/>
        <v>25</v>
      </c>
      <c r="O15" s="21">
        <v>1</v>
      </c>
      <c r="P15" s="57"/>
      <c r="Q15" s="57"/>
      <c r="R15" s="57"/>
      <c r="S15" s="57"/>
      <c r="T15" s="57"/>
      <c r="U15" s="57"/>
      <c r="V15" s="57"/>
      <c r="W15" s="57"/>
      <c r="X15" s="57">
        <v>1</v>
      </c>
      <c r="Y15" s="57"/>
      <c r="Z15" s="57"/>
      <c r="AA15" s="57"/>
      <c r="AB15" s="57"/>
      <c r="AC15" s="57"/>
      <c r="AD15" s="57"/>
      <c r="AE15" s="57"/>
      <c r="AF15" s="57"/>
      <c r="AG15" s="57"/>
      <c r="AH15" s="57"/>
      <c r="AI15" s="57"/>
      <c r="AJ15" s="57"/>
      <c r="AK15" s="57"/>
      <c r="AL15" s="57"/>
      <c r="AM15" s="57"/>
      <c r="AN15" s="58">
        <f t="shared" si="3"/>
        <v>1</v>
      </c>
      <c r="AO15" s="58">
        <f t="shared" si="4"/>
        <v>0</v>
      </c>
      <c r="AP15" s="59"/>
      <c r="AQ15" s="60"/>
      <c r="AR15" s="60"/>
      <c r="AS15" s="60"/>
      <c r="AT15" s="61"/>
      <c r="AU15" s="62"/>
    </row>
    <row r="16" spans="1:56" s="4" customFormat="1" ht="24" x14ac:dyDescent="0.2">
      <c r="A16" s="227"/>
      <c r="B16" s="30"/>
      <c r="C16" s="48"/>
      <c r="D16" s="48"/>
      <c r="E16" s="67" t="s">
        <v>49</v>
      </c>
      <c r="F16" s="50"/>
      <c r="G16" s="50"/>
      <c r="H16" s="50"/>
      <c r="I16" s="51" t="s">
        <v>38</v>
      </c>
      <c r="J16" s="52"/>
      <c r="K16" s="53">
        <v>43191</v>
      </c>
      <c r="L16" s="53">
        <v>43281</v>
      </c>
      <c r="M16" s="54">
        <f t="shared" si="2"/>
        <v>0</v>
      </c>
      <c r="N16" s="55">
        <f t="shared" si="0"/>
        <v>25</v>
      </c>
      <c r="O16" s="21">
        <v>1</v>
      </c>
      <c r="P16" s="57"/>
      <c r="Q16" s="57"/>
      <c r="R16" s="57"/>
      <c r="S16" s="57"/>
      <c r="T16" s="57"/>
      <c r="U16" s="57"/>
      <c r="V16" s="57"/>
      <c r="W16" s="57"/>
      <c r="X16" s="57">
        <v>1</v>
      </c>
      <c r="Y16" s="57"/>
      <c r="Z16" s="57"/>
      <c r="AA16" s="57"/>
      <c r="AB16" s="57"/>
      <c r="AC16" s="57"/>
      <c r="AD16" s="57"/>
      <c r="AE16" s="57"/>
      <c r="AF16" s="57"/>
      <c r="AG16" s="57"/>
      <c r="AH16" s="57"/>
      <c r="AI16" s="57"/>
      <c r="AJ16" s="57"/>
      <c r="AK16" s="57"/>
      <c r="AL16" s="57"/>
      <c r="AM16" s="57"/>
      <c r="AN16" s="58">
        <f t="shared" si="3"/>
        <v>1</v>
      </c>
      <c r="AO16" s="58">
        <f t="shared" si="4"/>
        <v>0</v>
      </c>
      <c r="AP16" s="59"/>
      <c r="AQ16" s="60"/>
      <c r="AR16" s="60"/>
      <c r="AS16" s="60"/>
      <c r="AT16" s="61"/>
      <c r="AU16" s="62"/>
    </row>
    <row r="17" spans="1:47" s="4" customFormat="1" ht="48" x14ac:dyDescent="0.2">
      <c r="A17" s="227"/>
      <c r="B17" s="30"/>
      <c r="C17" s="48"/>
      <c r="D17" s="48"/>
      <c r="E17" s="63" t="s">
        <v>50</v>
      </c>
      <c r="F17" s="50"/>
      <c r="G17" s="50"/>
      <c r="H17" s="50"/>
      <c r="I17" s="51" t="s">
        <v>38</v>
      </c>
      <c r="J17" s="52"/>
      <c r="K17" s="53">
        <v>43191</v>
      </c>
      <c r="L17" s="53">
        <v>43281</v>
      </c>
      <c r="M17" s="54">
        <f t="shared" si="2"/>
        <v>0</v>
      </c>
      <c r="N17" s="55">
        <f t="shared" si="0"/>
        <v>25</v>
      </c>
      <c r="O17" s="21">
        <v>1</v>
      </c>
      <c r="P17" s="57"/>
      <c r="Q17" s="57"/>
      <c r="R17" s="57"/>
      <c r="S17" s="57"/>
      <c r="T17" s="57"/>
      <c r="U17" s="57"/>
      <c r="V17" s="57"/>
      <c r="W17" s="57"/>
      <c r="X17" s="57">
        <v>1</v>
      </c>
      <c r="Y17" s="57"/>
      <c r="Z17" s="57">
        <v>1</v>
      </c>
      <c r="AA17" s="57"/>
      <c r="AB17" s="57">
        <v>1</v>
      </c>
      <c r="AC17" s="57"/>
      <c r="AD17" s="57"/>
      <c r="AE17" s="57"/>
      <c r="AF17" s="57"/>
      <c r="AG17" s="57"/>
      <c r="AH17" s="57"/>
      <c r="AI17" s="57"/>
      <c r="AJ17" s="57"/>
      <c r="AK17" s="57"/>
      <c r="AL17" s="57"/>
      <c r="AM17" s="57"/>
      <c r="AN17" s="58">
        <f t="shared" si="3"/>
        <v>3</v>
      </c>
      <c r="AO17" s="58">
        <f t="shared" si="4"/>
        <v>0</v>
      </c>
      <c r="AP17" s="59"/>
      <c r="AQ17" s="60"/>
      <c r="AR17" s="60"/>
      <c r="AS17" s="60"/>
      <c r="AT17" s="61"/>
      <c r="AU17" s="62"/>
    </row>
    <row r="18" spans="1:47" s="4" customFormat="1" ht="48" x14ac:dyDescent="0.2">
      <c r="A18" s="227"/>
      <c r="B18" s="30"/>
      <c r="C18" s="48"/>
      <c r="D18" s="64"/>
      <c r="E18" s="63" t="s">
        <v>51</v>
      </c>
      <c r="F18" s="50"/>
      <c r="G18" s="50"/>
      <c r="H18" s="50"/>
      <c r="I18" s="51" t="s">
        <v>38</v>
      </c>
      <c r="J18" s="52"/>
      <c r="K18" s="53">
        <v>43191</v>
      </c>
      <c r="L18" s="53">
        <v>43281</v>
      </c>
      <c r="M18" s="54">
        <f t="shared" si="2"/>
        <v>0</v>
      </c>
      <c r="N18" s="55">
        <f t="shared" si="0"/>
        <v>25</v>
      </c>
      <c r="O18" s="21">
        <v>1</v>
      </c>
      <c r="P18" s="57"/>
      <c r="Q18" s="57"/>
      <c r="R18" s="57"/>
      <c r="S18" s="57"/>
      <c r="T18" s="57"/>
      <c r="U18" s="57"/>
      <c r="V18" s="57"/>
      <c r="W18" s="57"/>
      <c r="X18" s="57">
        <v>1</v>
      </c>
      <c r="Y18" s="57"/>
      <c r="Z18" s="57">
        <v>1</v>
      </c>
      <c r="AA18" s="57"/>
      <c r="AB18" s="57">
        <v>1</v>
      </c>
      <c r="AC18" s="57"/>
      <c r="AD18" s="57"/>
      <c r="AE18" s="57"/>
      <c r="AF18" s="57"/>
      <c r="AG18" s="57"/>
      <c r="AH18" s="57"/>
      <c r="AI18" s="57"/>
      <c r="AJ18" s="57"/>
      <c r="AK18" s="57"/>
      <c r="AL18" s="57">
        <v>1</v>
      </c>
      <c r="AM18" s="57"/>
      <c r="AN18" s="58">
        <f t="shared" si="3"/>
        <v>4</v>
      </c>
      <c r="AO18" s="58">
        <f t="shared" si="4"/>
        <v>0</v>
      </c>
      <c r="AP18" s="59"/>
      <c r="AQ18" s="60"/>
      <c r="AR18" s="60"/>
      <c r="AS18" s="60"/>
      <c r="AT18" s="61"/>
      <c r="AU18" s="62"/>
    </row>
    <row r="19" spans="1:47" s="4" customFormat="1" ht="18" x14ac:dyDescent="0.2">
      <c r="A19" s="227"/>
      <c r="B19" s="30"/>
      <c r="C19" s="48"/>
      <c r="D19" s="48"/>
      <c r="E19" s="48" t="s">
        <v>52</v>
      </c>
      <c r="F19" s="50"/>
      <c r="G19" s="50"/>
      <c r="H19" s="50"/>
      <c r="I19" s="51" t="s">
        <v>38</v>
      </c>
      <c r="J19" s="52"/>
      <c r="K19" s="53">
        <v>43191</v>
      </c>
      <c r="L19" s="53">
        <v>43281</v>
      </c>
      <c r="M19" s="54">
        <f t="shared" si="2"/>
        <v>0</v>
      </c>
      <c r="N19" s="55">
        <f t="shared" si="0"/>
        <v>25</v>
      </c>
      <c r="O19" s="21">
        <v>1</v>
      </c>
      <c r="P19" s="57"/>
      <c r="Q19" s="57"/>
      <c r="R19" s="57"/>
      <c r="S19" s="57"/>
      <c r="T19" s="57"/>
      <c r="U19" s="57"/>
      <c r="V19" s="57"/>
      <c r="W19" s="57"/>
      <c r="X19" s="57"/>
      <c r="Y19" s="57"/>
      <c r="Z19" s="57"/>
      <c r="AA19" s="57"/>
      <c r="AB19" s="57">
        <v>1</v>
      </c>
      <c r="AC19" s="57"/>
      <c r="AD19" s="57">
        <v>1</v>
      </c>
      <c r="AE19" s="57"/>
      <c r="AF19" s="57"/>
      <c r="AG19" s="57"/>
      <c r="AH19" s="57"/>
      <c r="AI19" s="57"/>
      <c r="AJ19" s="57"/>
      <c r="AK19" s="57"/>
      <c r="AL19" s="57">
        <v>1</v>
      </c>
      <c r="AM19" s="57"/>
      <c r="AN19" s="58">
        <f t="shared" si="3"/>
        <v>3</v>
      </c>
      <c r="AO19" s="58">
        <f t="shared" si="4"/>
        <v>0</v>
      </c>
      <c r="AP19" s="59"/>
      <c r="AQ19" s="60"/>
      <c r="AR19" s="60"/>
      <c r="AS19" s="60"/>
      <c r="AT19" s="61"/>
      <c r="AU19" s="62"/>
    </row>
    <row r="20" spans="1:47" s="4" customFormat="1" ht="27" x14ac:dyDescent="0.2">
      <c r="A20" s="227"/>
      <c r="B20" s="30"/>
      <c r="C20" s="68"/>
      <c r="D20" s="32" t="s">
        <v>409</v>
      </c>
      <c r="E20" s="33" t="s">
        <v>54</v>
      </c>
      <c r="F20" s="34" t="s">
        <v>393</v>
      </c>
      <c r="G20" s="34"/>
      <c r="H20" s="34"/>
      <c r="I20" s="35" t="s">
        <v>55</v>
      </c>
      <c r="J20" s="36"/>
      <c r="K20" s="37">
        <v>43191</v>
      </c>
      <c r="L20" s="38">
        <v>43220</v>
      </c>
      <c r="M20" s="39">
        <f>AS20/AR20</f>
        <v>0</v>
      </c>
      <c r="N20" s="40">
        <f t="shared" si="0"/>
        <v>-36</v>
      </c>
      <c r="O20" s="69">
        <v>1</v>
      </c>
      <c r="P20" s="42">
        <f t="shared" ref="P20:AM20" si="5">SUM(P21:P28)</f>
        <v>0</v>
      </c>
      <c r="Q20" s="42">
        <f t="shared" si="5"/>
        <v>0</v>
      </c>
      <c r="R20" s="42">
        <f t="shared" si="5"/>
        <v>2</v>
      </c>
      <c r="S20" s="42">
        <f t="shared" si="5"/>
        <v>0</v>
      </c>
      <c r="T20" s="42">
        <f t="shared" si="5"/>
        <v>2</v>
      </c>
      <c r="U20" s="42">
        <f t="shared" si="5"/>
        <v>0</v>
      </c>
      <c r="V20" s="42">
        <f t="shared" si="5"/>
        <v>3</v>
      </c>
      <c r="W20" s="42">
        <f t="shared" si="5"/>
        <v>0</v>
      </c>
      <c r="X20" s="42">
        <f t="shared" si="5"/>
        <v>1</v>
      </c>
      <c r="Y20" s="42">
        <f t="shared" si="5"/>
        <v>0</v>
      </c>
      <c r="Z20" s="42">
        <f t="shared" si="5"/>
        <v>1</v>
      </c>
      <c r="AA20" s="42">
        <f t="shared" si="5"/>
        <v>0</v>
      </c>
      <c r="AB20" s="42">
        <f t="shared" si="5"/>
        <v>0</v>
      </c>
      <c r="AC20" s="42">
        <f t="shared" si="5"/>
        <v>0</v>
      </c>
      <c r="AD20" s="42">
        <f t="shared" si="5"/>
        <v>0</v>
      </c>
      <c r="AE20" s="42">
        <f t="shared" si="5"/>
        <v>0</v>
      </c>
      <c r="AF20" s="42">
        <f t="shared" si="5"/>
        <v>0</v>
      </c>
      <c r="AG20" s="42">
        <f t="shared" si="5"/>
        <v>0</v>
      </c>
      <c r="AH20" s="42">
        <f t="shared" si="5"/>
        <v>0</v>
      </c>
      <c r="AI20" s="42">
        <f t="shared" si="5"/>
        <v>0</v>
      </c>
      <c r="AJ20" s="42">
        <f t="shared" si="5"/>
        <v>0</v>
      </c>
      <c r="AK20" s="42">
        <f t="shared" si="5"/>
        <v>0</v>
      </c>
      <c r="AL20" s="42">
        <f t="shared" si="5"/>
        <v>0</v>
      </c>
      <c r="AM20" s="42">
        <f t="shared" si="5"/>
        <v>0</v>
      </c>
      <c r="AN20" s="43"/>
      <c r="AO20" s="43"/>
      <c r="AP20" s="44"/>
      <c r="AQ20" s="45"/>
      <c r="AR20" s="46">
        <f>+T20+V20+X20+Z20+AB20+AD20+AF20+AH20+AJ20+AL20+R20+P20</f>
        <v>9</v>
      </c>
      <c r="AS20" s="46">
        <f>+U20+W20+Y20+AA20+AC20+AE20+AG20+AI20+AK20+AM20+S20+Q20</f>
        <v>0</v>
      </c>
      <c r="AT20" s="40">
        <f>SUM(O21:O31)</f>
        <v>11</v>
      </c>
      <c r="AU20" s="47">
        <f>SUM(AO21:AO31)/SUM(AN21:AN31)</f>
        <v>0</v>
      </c>
    </row>
    <row r="21" spans="1:47" s="4" customFormat="1" ht="24" x14ac:dyDescent="0.2">
      <c r="A21" s="227"/>
      <c r="B21" s="30"/>
      <c r="C21" s="48"/>
      <c r="D21" s="70"/>
      <c r="E21" s="49" t="s">
        <v>56</v>
      </c>
      <c r="F21" s="50"/>
      <c r="G21" s="50"/>
      <c r="H21" s="50" t="s">
        <v>57</v>
      </c>
      <c r="I21" s="51" t="s">
        <v>55</v>
      </c>
      <c r="J21" s="52" t="s">
        <v>58</v>
      </c>
      <c r="K21" s="53">
        <v>43132</v>
      </c>
      <c r="L21" s="53">
        <v>43189</v>
      </c>
      <c r="M21" s="54">
        <f t="shared" ref="M21:M31" si="6">AO21/AN21</f>
        <v>0</v>
      </c>
      <c r="N21" s="55">
        <f t="shared" si="0"/>
        <v>-67</v>
      </c>
      <c r="O21" s="21">
        <v>1</v>
      </c>
      <c r="P21" s="57"/>
      <c r="Q21" s="57"/>
      <c r="R21" s="57">
        <v>1</v>
      </c>
      <c r="S21" s="57"/>
      <c r="T21" s="57"/>
      <c r="U21" s="57"/>
      <c r="V21" s="57">
        <v>1</v>
      </c>
      <c r="W21" s="57"/>
      <c r="X21" s="57"/>
      <c r="Y21" s="57"/>
      <c r="Z21" s="57"/>
      <c r="AA21" s="57"/>
      <c r="AB21" s="57"/>
      <c r="AC21" s="57"/>
      <c r="AD21" s="57"/>
      <c r="AE21" s="57"/>
      <c r="AF21" s="57"/>
      <c r="AG21" s="57"/>
      <c r="AH21" s="57"/>
      <c r="AI21" s="57"/>
      <c r="AJ21" s="57"/>
      <c r="AK21" s="57"/>
      <c r="AL21" s="57"/>
      <c r="AM21" s="57"/>
      <c r="AN21" s="58">
        <f t="shared" ref="AN21:AN31" si="7">+T21+V21+X21+Z21+AB21+AD21+AF21+AH21+AJ21+AL21+R21+P21</f>
        <v>2</v>
      </c>
      <c r="AO21" s="58">
        <f t="shared" ref="AO21:AO31" si="8">+S21+Q21+U21+W21+Y21+AA21+AC21+AE21+AG21+AI21+AK21+AM21</f>
        <v>0</v>
      </c>
      <c r="AP21" s="59"/>
      <c r="AQ21" s="60"/>
      <c r="AR21" s="60"/>
      <c r="AS21" s="60"/>
      <c r="AT21" s="61"/>
      <c r="AU21" s="62"/>
    </row>
    <row r="22" spans="1:47" s="4" customFormat="1" ht="24" x14ac:dyDescent="0.2">
      <c r="A22" s="227"/>
      <c r="B22" s="30"/>
      <c r="C22" s="48"/>
      <c r="D22" s="70"/>
      <c r="E22" s="71" t="s">
        <v>59</v>
      </c>
      <c r="F22" s="50"/>
      <c r="G22" s="50"/>
      <c r="H22" s="50" t="s">
        <v>57</v>
      </c>
      <c r="I22" s="51" t="s">
        <v>55</v>
      </c>
      <c r="J22" s="52" t="s">
        <v>58</v>
      </c>
      <c r="K22" s="53">
        <v>43101</v>
      </c>
      <c r="L22" s="53">
        <v>43189</v>
      </c>
      <c r="M22" s="54">
        <f t="shared" si="6"/>
        <v>0</v>
      </c>
      <c r="N22" s="55">
        <f t="shared" si="0"/>
        <v>-67</v>
      </c>
      <c r="O22" s="21">
        <v>1</v>
      </c>
      <c r="P22" s="57"/>
      <c r="Q22" s="57"/>
      <c r="R22" s="57">
        <v>1</v>
      </c>
      <c r="S22" s="57"/>
      <c r="T22" s="57">
        <v>1</v>
      </c>
      <c r="U22" s="57"/>
      <c r="V22" s="57">
        <v>1</v>
      </c>
      <c r="W22" s="57"/>
      <c r="X22" s="57"/>
      <c r="Y22" s="57"/>
      <c r="Z22" s="57"/>
      <c r="AA22" s="57"/>
      <c r="AB22" s="57"/>
      <c r="AC22" s="57"/>
      <c r="AD22" s="57"/>
      <c r="AE22" s="57"/>
      <c r="AF22" s="57"/>
      <c r="AG22" s="57"/>
      <c r="AH22" s="57"/>
      <c r="AI22" s="57"/>
      <c r="AJ22" s="57"/>
      <c r="AK22" s="57"/>
      <c r="AL22" s="57"/>
      <c r="AM22" s="57"/>
      <c r="AN22" s="58">
        <f t="shared" si="7"/>
        <v>3</v>
      </c>
      <c r="AO22" s="58">
        <f t="shared" si="8"/>
        <v>0</v>
      </c>
      <c r="AP22" s="59"/>
      <c r="AQ22" s="60"/>
      <c r="AR22" s="60"/>
      <c r="AS22" s="60"/>
      <c r="AT22" s="61"/>
      <c r="AU22" s="62"/>
    </row>
    <row r="23" spans="1:47" s="4" customFormat="1" ht="27" customHeight="1" x14ac:dyDescent="0.2">
      <c r="A23" s="227"/>
      <c r="B23" s="30"/>
      <c r="C23" s="48"/>
      <c r="D23" s="48"/>
      <c r="E23" s="72" t="s">
        <v>60</v>
      </c>
      <c r="F23" s="50"/>
      <c r="G23" s="50"/>
      <c r="H23" s="50"/>
      <c r="I23" s="51" t="s">
        <v>38</v>
      </c>
      <c r="J23" s="52" t="s">
        <v>58</v>
      </c>
      <c r="K23" s="53">
        <v>43191</v>
      </c>
      <c r="L23" s="53">
        <v>43281</v>
      </c>
      <c r="M23" s="54">
        <f t="shared" si="6"/>
        <v>0</v>
      </c>
      <c r="N23" s="55">
        <f t="shared" si="0"/>
        <v>25</v>
      </c>
      <c r="O23" s="21">
        <v>1</v>
      </c>
      <c r="P23" s="57"/>
      <c r="Q23" s="57"/>
      <c r="R23" s="57"/>
      <c r="S23" s="57"/>
      <c r="T23" s="57"/>
      <c r="U23" s="57"/>
      <c r="V23" s="57">
        <v>1</v>
      </c>
      <c r="W23" s="57"/>
      <c r="X23" s="57">
        <v>1</v>
      </c>
      <c r="Y23" s="57"/>
      <c r="Z23" s="57">
        <v>1</v>
      </c>
      <c r="AA23" s="57"/>
      <c r="AB23" s="57"/>
      <c r="AC23" s="57"/>
      <c r="AD23" s="57"/>
      <c r="AE23" s="57"/>
      <c r="AF23" s="57"/>
      <c r="AG23" s="57"/>
      <c r="AH23" s="57"/>
      <c r="AI23" s="57"/>
      <c r="AJ23" s="57"/>
      <c r="AK23" s="57"/>
      <c r="AL23" s="57"/>
      <c r="AM23" s="57"/>
      <c r="AN23" s="58">
        <f t="shared" si="7"/>
        <v>3</v>
      </c>
      <c r="AO23" s="58">
        <f t="shared" si="8"/>
        <v>0</v>
      </c>
      <c r="AP23" s="59"/>
      <c r="AQ23" s="60"/>
      <c r="AR23" s="60"/>
      <c r="AS23" s="60"/>
      <c r="AT23" s="61"/>
      <c r="AU23" s="62"/>
    </row>
    <row r="24" spans="1:47" s="4" customFormat="1" ht="36" x14ac:dyDescent="0.2">
      <c r="A24" s="227"/>
      <c r="B24" s="30"/>
      <c r="C24" s="48"/>
      <c r="D24" s="48"/>
      <c r="E24" s="67" t="s">
        <v>61</v>
      </c>
      <c r="F24" s="50"/>
      <c r="G24" s="50"/>
      <c r="H24" s="50"/>
      <c r="I24" s="51" t="s">
        <v>62</v>
      </c>
      <c r="J24" s="52" t="s">
        <v>58</v>
      </c>
      <c r="K24" s="53">
        <v>43159</v>
      </c>
      <c r="L24" s="53">
        <v>43160</v>
      </c>
      <c r="M24" s="54">
        <f t="shared" si="6"/>
        <v>0</v>
      </c>
      <c r="N24" s="55">
        <f t="shared" si="0"/>
        <v>-96</v>
      </c>
      <c r="O24" s="21">
        <v>1</v>
      </c>
      <c r="P24" s="57"/>
      <c r="Q24" s="57"/>
      <c r="R24" s="57"/>
      <c r="S24" s="57"/>
      <c r="T24" s="57">
        <v>1</v>
      </c>
      <c r="U24" s="57"/>
      <c r="V24" s="57"/>
      <c r="W24" s="57"/>
      <c r="X24" s="57"/>
      <c r="Y24" s="57"/>
      <c r="Z24" s="57"/>
      <c r="AA24" s="57"/>
      <c r="AB24" s="57"/>
      <c r="AC24" s="57"/>
      <c r="AD24" s="57"/>
      <c r="AE24" s="57"/>
      <c r="AF24" s="57"/>
      <c r="AG24" s="57"/>
      <c r="AH24" s="57"/>
      <c r="AI24" s="57"/>
      <c r="AJ24" s="57"/>
      <c r="AK24" s="57"/>
      <c r="AL24" s="57"/>
      <c r="AM24" s="57"/>
      <c r="AN24" s="58">
        <f t="shared" si="7"/>
        <v>1</v>
      </c>
      <c r="AO24" s="58">
        <f t="shared" si="8"/>
        <v>0</v>
      </c>
      <c r="AP24" s="59"/>
      <c r="AQ24" s="60"/>
      <c r="AR24" s="60"/>
      <c r="AS24" s="60"/>
      <c r="AT24" s="61"/>
      <c r="AU24" s="62"/>
    </row>
    <row r="25" spans="1:47" s="4" customFormat="1" ht="20.25" customHeight="1" x14ac:dyDescent="0.2">
      <c r="A25" s="227"/>
      <c r="B25" s="30"/>
      <c r="C25" s="48"/>
      <c r="D25" s="48"/>
      <c r="E25" s="72" t="s">
        <v>63</v>
      </c>
      <c r="F25" s="50"/>
      <c r="G25" s="50"/>
      <c r="H25" s="50" t="s">
        <v>64</v>
      </c>
      <c r="I25" s="51" t="s">
        <v>65</v>
      </c>
      <c r="J25" s="52" t="s">
        <v>66</v>
      </c>
      <c r="K25" s="53">
        <v>43235</v>
      </c>
      <c r="L25" s="53">
        <v>43250</v>
      </c>
      <c r="M25" s="54" t="e">
        <f t="shared" si="6"/>
        <v>#DIV/0!</v>
      </c>
      <c r="N25" s="55" t="e">
        <f t="shared" si="0"/>
        <v>#DIV/0!</v>
      </c>
      <c r="O25" s="21">
        <v>1</v>
      </c>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8">
        <f t="shared" si="7"/>
        <v>0</v>
      </c>
      <c r="AO25" s="58">
        <f t="shared" si="8"/>
        <v>0</v>
      </c>
      <c r="AP25" s="59"/>
      <c r="AQ25" s="60"/>
      <c r="AR25" s="60"/>
      <c r="AS25" s="60"/>
      <c r="AT25" s="61"/>
      <c r="AU25" s="62"/>
    </row>
    <row r="26" spans="1:47" s="4" customFormat="1" ht="20.25" customHeight="1" x14ac:dyDescent="0.2">
      <c r="A26" s="227"/>
      <c r="B26" s="30"/>
      <c r="C26" s="48"/>
      <c r="D26" s="48"/>
      <c r="E26" s="72" t="s">
        <v>67</v>
      </c>
      <c r="F26" s="50"/>
      <c r="G26" s="50"/>
      <c r="H26" s="50" t="s">
        <v>68</v>
      </c>
      <c r="I26" s="51" t="s">
        <v>38</v>
      </c>
      <c r="J26" s="52" t="s">
        <v>69</v>
      </c>
      <c r="K26" s="53">
        <v>43205</v>
      </c>
      <c r="L26" s="53">
        <v>43250</v>
      </c>
      <c r="M26" s="54" t="e">
        <f t="shared" si="6"/>
        <v>#DIV/0!</v>
      </c>
      <c r="N26" s="55" t="e">
        <f t="shared" si="0"/>
        <v>#DIV/0!</v>
      </c>
      <c r="O26" s="21">
        <v>1</v>
      </c>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8">
        <f t="shared" si="7"/>
        <v>0</v>
      </c>
      <c r="AO26" s="58">
        <f t="shared" si="8"/>
        <v>0</v>
      </c>
      <c r="AP26" s="59"/>
      <c r="AQ26" s="60"/>
      <c r="AR26" s="60"/>
      <c r="AS26" s="60"/>
      <c r="AT26" s="61"/>
      <c r="AU26" s="62"/>
    </row>
    <row r="27" spans="1:47" s="4" customFormat="1" ht="37.5" customHeight="1" x14ac:dyDescent="0.2">
      <c r="A27" s="227"/>
      <c r="B27" s="30"/>
      <c r="C27" s="48"/>
      <c r="D27" s="48"/>
      <c r="E27" s="73" t="s">
        <v>70</v>
      </c>
      <c r="F27" s="50"/>
      <c r="G27" s="50"/>
      <c r="H27" s="50" t="s">
        <v>71</v>
      </c>
      <c r="I27" s="51" t="s">
        <v>38</v>
      </c>
      <c r="J27" s="52"/>
      <c r="K27" s="53">
        <v>43191</v>
      </c>
      <c r="L27" s="53">
        <v>43235</v>
      </c>
      <c r="M27" s="54" t="e">
        <f t="shared" si="6"/>
        <v>#DIV/0!</v>
      </c>
      <c r="N27" s="55" t="e">
        <f t="shared" si="0"/>
        <v>#DIV/0!</v>
      </c>
      <c r="O27" s="21">
        <v>1</v>
      </c>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8">
        <f t="shared" si="7"/>
        <v>0</v>
      </c>
      <c r="AO27" s="58">
        <f t="shared" si="8"/>
        <v>0</v>
      </c>
      <c r="AP27" s="59"/>
      <c r="AQ27" s="60"/>
      <c r="AR27" s="60"/>
      <c r="AS27" s="60"/>
      <c r="AT27" s="61"/>
      <c r="AU27" s="62"/>
    </row>
    <row r="28" spans="1:47" s="4" customFormat="1" ht="45" x14ac:dyDescent="0.2">
      <c r="A28" s="227"/>
      <c r="B28" s="30"/>
      <c r="C28" s="48"/>
      <c r="D28" s="48"/>
      <c r="E28" s="73" t="s">
        <v>72</v>
      </c>
      <c r="F28" s="50"/>
      <c r="G28" s="50"/>
      <c r="H28" s="50" t="s">
        <v>71</v>
      </c>
      <c r="I28" s="51" t="s">
        <v>65</v>
      </c>
      <c r="J28" s="52"/>
      <c r="K28" s="53">
        <v>43301</v>
      </c>
      <c r="L28" s="53">
        <v>43434</v>
      </c>
      <c r="M28" s="54" t="e">
        <f t="shared" si="6"/>
        <v>#DIV/0!</v>
      </c>
      <c r="N28" s="55" t="e">
        <f t="shared" si="0"/>
        <v>#DIV/0!</v>
      </c>
      <c r="O28" s="21">
        <v>1</v>
      </c>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8">
        <f t="shared" si="7"/>
        <v>0</v>
      </c>
      <c r="AO28" s="58">
        <f t="shared" si="8"/>
        <v>0</v>
      </c>
      <c r="AP28" s="59"/>
      <c r="AQ28" s="60"/>
      <c r="AR28" s="60"/>
      <c r="AS28" s="60"/>
      <c r="AT28" s="61"/>
      <c r="AU28" s="62"/>
    </row>
    <row r="29" spans="1:47" s="4" customFormat="1" ht="36" x14ac:dyDescent="0.2">
      <c r="A29" s="227"/>
      <c r="B29" s="30"/>
      <c r="C29" s="48"/>
      <c r="D29" s="48"/>
      <c r="E29" s="72" t="s">
        <v>73</v>
      </c>
      <c r="F29" s="50"/>
      <c r="G29" s="50"/>
      <c r="H29" s="50" t="s">
        <v>68</v>
      </c>
      <c r="I29" s="51" t="s">
        <v>74</v>
      </c>
      <c r="J29" s="52" t="s">
        <v>69</v>
      </c>
      <c r="K29" s="53">
        <v>43205</v>
      </c>
      <c r="L29" s="53">
        <v>43250</v>
      </c>
      <c r="M29" s="54" t="e">
        <f t="shared" si="6"/>
        <v>#DIV/0!</v>
      </c>
      <c r="N29" s="55" t="e">
        <f t="shared" si="0"/>
        <v>#DIV/0!</v>
      </c>
      <c r="O29" s="21">
        <v>1</v>
      </c>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8">
        <f t="shared" si="7"/>
        <v>0</v>
      </c>
      <c r="AO29" s="58">
        <f t="shared" si="8"/>
        <v>0</v>
      </c>
      <c r="AP29" s="59"/>
      <c r="AQ29" s="60"/>
      <c r="AR29" s="60"/>
      <c r="AS29" s="60"/>
      <c r="AT29" s="61"/>
      <c r="AU29" s="62"/>
    </row>
    <row r="30" spans="1:47" s="4" customFormat="1" ht="24.75" customHeight="1" x14ac:dyDescent="0.2">
      <c r="A30" s="227"/>
      <c r="B30" s="30"/>
      <c r="C30" s="48"/>
      <c r="D30" s="48"/>
      <c r="E30" s="72" t="s">
        <v>75</v>
      </c>
      <c r="F30" s="50"/>
      <c r="G30" s="50"/>
      <c r="H30" s="50" t="s">
        <v>68</v>
      </c>
      <c r="I30" s="51" t="s">
        <v>74</v>
      </c>
      <c r="J30" s="52" t="s">
        <v>69</v>
      </c>
      <c r="K30" s="53">
        <v>43205</v>
      </c>
      <c r="L30" s="53">
        <v>43250</v>
      </c>
      <c r="M30" s="54" t="e">
        <f t="shared" si="6"/>
        <v>#DIV/0!</v>
      </c>
      <c r="N30" s="55" t="e">
        <f t="shared" si="0"/>
        <v>#DIV/0!</v>
      </c>
      <c r="O30" s="21">
        <v>1</v>
      </c>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8">
        <f t="shared" si="7"/>
        <v>0</v>
      </c>
      <c r="AO30" s="58">
        <f t="shared" si="8"/>
        <v>0</v>
      </c>
      <c r="AP30" s="59"/>
      <c r="AQ30" s="60"/>
      <c r="AR30" s="60"/>
      <c r="AS30" s="60"/>
      <c r="AT30" s="61"/>
      <c r="AU30" s="62"/>
    </row>
    <row r="31" spans="1:47" s="4" customFormat="1" ht="24.75" customHeight="1" x14ac:dyDescent="0.2">
      <c r="A31" s="227"/>
      <c r="B31" s="30"/>
      <c r="C31" s="48"/>
      <c r="D31" s="48"/>
      <c r="E31" s="72" t="s">
        <v>76</v>
      </c>
      <c r="F31" s="50"/>
      <c r="G31" s="50"/>
      <c r="H31" s="50" t="s">
        <v>46</v>
      </c>
      <c r="I31" s="51" t="s">
        <v>55</v>
      </c>
      <c r="J31" s="52" t="s">
        <v>69</v>
      </c>
      <c r="K31" s="53">
        <v>43205</v>
      </c>
      <c r="L31" s="53">
        <v>43250</v>
      </c>
      <c r="M31" s="54" t="e">
        <f t="shared" si="6"/>
        <v>#DIV/0!</v>
      </c>
      <c r="N31" s="55" t="e">
        <f t="shared" si="0"/>
        <v>#DIV/0!</v>
      </c>
      <c r="O31" s="21">
        <v>1</v>
      </c>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8">
        <f t="shared" si="7"/>
        <v>0</v>
      </c>
      <c r="AO31" s="58">
        <f t="shared" si="8"/>
        <v>0</v>
      </c>
      <c r="AP31" s="59"/>
      <c r="AQ31" s="60"/>
      <c r="AR31" s="60"/>
      <c r="AS31" s="60"/>
      <c r="AT31" s="61"/>
      <c r="AU31" s="62"/>
    </row>
    <row r="32" spans="1:47" s="4" customFormat="1" ht="27" x14ac:dyDescent="0.2">
      <c r="A32" s="227"/>
      <c r="B32" s="30"/>
      <c r="C32" s="68"/>
      <c r="D32" s="32" t="s">
        <v>410</v>
      </c>
      <c r="E32" s="33" t="s">
        <v>78</v>
      </c>
      <c r="F32" s="34" t="s">
        <v>392</v>
      </c>
      <c r="G32" s="34"/>
      <c r="H32" s="34" t="s">
        <v>34</v>
      </c>
      <c r="I32" s="74" t="s">
        <v>79</v>
      </c>
      <c r="J32" s="36"/>
      <c r="K32" s="37">
        <v>43160</v>
      </c>
      <c r="L32" s="38">
        <v>43465</v>
      </c>
      <c r="M32" s="39" t="e">
        <f>AS32/AR32</f>
        <v>#DIV/0!</v>
      </c>
      <c r="N32" s="40" t="e">
        <f t="shared" si="0"/>
        <v>#DIV/0!</v>
      </c>
      <c r="O32" s="69">
        <v>1</v>
      </c>
      <c r="P32" s="42">
        <f t="shared" ref="P32:AM32" si="9">SUM(P34:P44)</f>
        <v>0</v>
      </c>
      <c r="Q32" s="42">
        <f t="shared" si="9"/>
        <v>0</v>
      </c>
      <c r="R32" s="42">
        <f t="shared" si="9"/>
        <v>0</v>
      </c>
      <c r="S32" s="42">
        <f t="shared" si="9"/>
        <v>0</v>
      </c>
      <c r="T32" s="42">
        <f t="shared" si="9"/>
        <v>0</v>
      </c>
      <c r="U32" s="42">
        <f t="shared" si="9"/>
        <v>0</v>
      </c>
      <c r="V32" s="42">
        <f t="shared" si="9"/>
        <v>0</v>
      </c>
      <c r="W32" s="42">
        <f t="shared" si="9"/>
        <v>0</v>
      </c>
      <c r="X32" s="42">
        <f t="shared" si="9"/>
        <v>0</v>
      </c>
      <c r="Y32" s="42">
        <f t="shared" si="9"/>
        <v>0</v>
      </c>
      <c r="Z32" s="42">
        <f t="shared" si="9"/>
        <v>0</v>
      </c>
      <c r="AA32" s="42">
        <f t="shared" si="9"/>
        <v>0</v>
      </c>
      <c r="AB32" s="42">
        <f t="shared" si="9"/>
        <v>0</v>
      </c>
      <c r="AC32" s="42">
        <f t="shared" si="9"/>
        <v>0</v>
      </c>
      <c r="AD32" s="42">
        <f t="shared" si="9"/>
        <v>0</v>
      </c>
      <c r="AE32" s="42">
        <f t="shared" si="9"/>
        <v>0</v>
      </c>
      <c r="AF32" s="42">
        <f t="shared" si="9"/>
        <v>0</v>
      </c>
      <c r="AG32" s="42">
        <f t="shared" si="9"/>
        <v>0</v>
      </c>
      <c r="AH32" s="42">
        <f t="shared" si="9"/>
        <v>0</v>
      </c>
      <c r="AI32" s="42">
        <f t="shared" si="9"/>
        <v>0</v>
      </c>
      <c r="AJ32" s="42">
        <f t="shared" si="9"/>
        <v>0</v>
      </c>
      <c r="AK32" s="42">
        <f t="shared" si="9"/>
        <v>0</v>
      </c>
      <c r="AL32" s="42">
        <f t="shared" si="9"/>
        <v>0</v>
      </c>
      <c r="AM32" s="42">
        <f t="shared" si="9"/>
        <v>0</v>
      </c>
      <c r="AN32" s="43"/>
      <c r="AO32" s="43"/>
      <c r="AP32" s="44"/>
      <c r="AQ32" s="45"/>
      <c r="AR32" s="46">
        <f>+T32+V32+X32+Z32+AB32+AD32+AF32+AH32+AJ32+AL32+R32+P32</f>
        <v>0</v>
      </c>
      <c r="AS32" s="46">
        <f>+U32+W32+Y32+AA32+AC32+AE32+AG32+AI32+AK32+AM32+S32+Q32</f>
        <v>0</v>
      </c>
      <c r="AT32" s="40">
        <f>SUM(O33:O44)</f>
        <v>12</v>
      </c>
      <c r="AU32" s="47" t="e">
        <f>SUM(AO33:AO44)/SUM(AN33:AN44)</f>
        <v>#DIV/0!</v>
      </c>
    </row>
    <row r="33" spans="1:47" s="4" customFormat="1" ht="36" x14ac:dyDescent="0.2">
      <c r="A33" s="227"/>
      <c r="B33" s="30"/>
      <c r="C33" s="48"/>
      <c r="D33" s="48"/>
      <c r="E33" s="49" t="s">
        <v>80</v>
      </c>
      <c r="F33" s="50"/>
      <c r="G33" s="50"/>
      <c r="H33" s="50" t="s">
        <v>81</v>
      </c>
      <c r="I33" s="51" t="s">
        <v>79</v>
      </c>
      <c r="J33" s="52"/>
      <c r="K33" s="53">
        <v>43221</v>
      </c>
      <c r="L33" s="53">
        <v>43240</v>
      </c>
      <c r="M33" s="54" t="e">
        <f t="shared" ref="M33:M45" si="10">AO33/AN33</f>
        <v>#DIV/0!</v>
      </c>
      <c r="N33" s="55" t="e">
        <f t="shared" si="0"/>
        <v>#DIV/0!</v>
      </c>
      <c r="O33" s="21">
        <v>1</v>
      </c>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8">
        <f t="shared" ref="AN33:AN45" si="11">+T33+V33+X33+Z33+AB33+AD33+AF33+AH33+AJ33+AL33+R33+P33</f>
        <v>0</v>
      </c>
      <c r="AO33" s="58">
        <f t="shared" ref="AO33:AO45" si="12">+S33+Q33+U33+W33+Y33+AA33+AC33+AE33+AG33+AI33+AK33+AM33</f>
        <v>0</v>
      </c>
      <c r="AP33" s="59"/>
      <c r="AQ33" s="60"/>
      <c r="AR33" s="60"/>
      <c r="AS33" s="60"/>
      <c r="AT33" s="61"/>
      <c r="AU33" s="62"/>
    </row>
    <row r="34" spans="1:47" s="4" customFormat="1" ht="27" x14ac:dyDescent="0.2">
      <c r="A34" s="227"/>
      <c r="B34" s="30"/>
      <c r="C34" s="48"/>
      <c r="D34" s="48"/>
      <c r="E34" s="63" t="s">
        <v>82</v>
      </c>
      <c r="F34" s="50"/>
      <c r="G34" s="50"/>
      <c r="H34" s="50" t="s">
        <v>81</v>
      </c>
      <c r="I34" s="51" t="s">
        <v>79</v>
      </c>
      <c r="J34" s="52"/>
      <c r="K34" s="53">
        <v>43160</v>
      </c>
      <c r="L34" s="53">
        <v>43220</v>
      </c>
      <c r="M34" s="54" t="e">
        <f t="shared" si="10"/>
        <v>#DIV/0!</v>
      </c>
      <c r="N34" s="55" t="e">
        <f t="shared" si="0"/>
        <v>#DIV/0!</v>
      </c>
      <c r="O34" s="21">
        <v>1</v>
      </c>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8">
        <f t="shared" si="11"/>
        <v>0</v>
      </c>
      <c r="AO34" s="58">
        <f t="shared" si="12"/>
        <v>0</v>
      </c>
      <c r="AP34" s="59"/>
      <c r="AQ34" s="60"/>
      <c r="AR34" s="60"/>
      <c r="AS34" s="60"/>
      <c r="AT34" s="61"/>
      <c r="AU34" s="62"/>
    </row>
    <row r="35" spans="1:47" s="4" customFormat="1" ht="27" x14ac:dyDescent="0.2">
      <c r="A35" s="227"/>
      <c r="B35" s="30"/>
      <c r="C35" s="48"/>
      <c r="D35" s="48"/>
      <c r="E35" s="63" t="s">
        <v>83</v>
      </c>
      <c r="F35" s="50"/>
      <c r="G35" s="50"/>
      <c r="H35" s="50" t="s">
        <v>81</v>
      </c>
      <c r="I35" s="51" t="s">
        <v>79</v>
      </c>
      <c r="J35" s="52"/>
      <c r="K35" s="53">
        <v>43221</v>
      </c>
      <c r="L35" s="53">
        <v>43240</v>
      </c>
      <c r="M35" s="54" t="e">
        <f t="shared" si="10"/>
        <v>#DIV/0!</v>
      </c>
      <c r="N35" s="55" t="e">
        <f t="shared" si="0"/>
        <v>#DIV/0!</v>
      </c>
      <c r="O35" s="21">
        <v>1</v>
      </c>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8">
        <f t="shared" si="11"/>
        <v>0</v>
      </c>
      <c r="AO35" s="58">
        <f t="shared" si="12"/>
        <v>0</v>
      </c>
      <c r="AP35" s="59"/>
      <c r="AQ35" s="60"/>
      <c r="AR35" s="60"/>
      <c r="AS35" s="60"/>
      <c r="AT35" s="61"/>
      <c r="AU35" s="62"/>
    </row>
    <row r="36" spans="1:47" s="4" customFormat="1" ht="27" x14ac:dyDescent="0.2">
      <c r="A36" s="227"/>
      <c r="B36" s="30"/>
      <c r="C36" s="48"/>
      <c r="D36" s="48"/>
      <c r="E36" s="63" t="s">
        <v>84</v>
      </c>
      <c r="F36" s="50"/>
      <c r="G36" s="50"/>
      <c r="H36" s="50" t="s">
        <v>81</v>
      </c>
      <c r="I36" s="51" t="s">
        <v>79</v>
      </c>
      <c r="J36" s="52"/>
      <c r="K36" s="53">
        <v>43240</v>
      </c>
      <c r="L36" s="53">
        <v>43266</v>
      </c>
      <c r="M36" s="54" t="e">
        <f t="shared" si="10"/>
        <v>#DIV/0!</v>
      </c>
      <c r="N36" s="55" t="e">
        <f t="shared" si="0"/>
        <v>#DIV/0!</v>
      </c>
      <c r="O36" s="21">
        <v>1</v>
      </c>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8">
        <f t="shared" si="11"/>
        <v>0</v>
      </c>
      <c r="AO36" s="58">
        <f t="shared" si="12"/>
        <v>0</v>
      </c>
      <c r="AP36" s="59"/>
      <c r="AQ36" s="60"/>
      <c r="AR36" s="60"/>
      <c r="AS36" s="60"/>
      <c r="AT36" s="61"/>
      <c r="AU36" s="62"/>
    </row>
    <row r="37" spans="1:47" s="4" customFormat="1" ht="23.25" customHeight="1" x14ac:dyDescent="0.2">
      <c r="A37" s="227"/>
      <c r="B37" s="30"/>
      <c r="C37" s="48"/>
      <c r="D37" s="48"/>
      <c r="E37" s="67" t="s">
        <v>85</v>
      </c>
      <c r="F37" s="50"/>
      <c r="G37" s="50"/>
      <c r="H37" s="50" t="s">
        <v>81</v>
      </c>
      <c r="I37" s="51" t="s">
        <v>79</v>
      </c>
      <c r="J37" s="52"/>
      <c r="K37" s="53">
        <v>43252</v>
      </c>
      <c r="L37" s="53">
        <v>43311</v>
      </c>
      <c r="M37" s="54" t="e">
        <f t="shared" si="10"/>
        <v>#DIV/0!</v>
      </c>
      <c r="N37" s="55" t="e">
        <f t="shared" si="0"/>
        <v>#DIV/0!</v>
      </c>
      <c r="O37" s="21">
        <v>1</v>
      </c>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8">
        <f t="shared" si="11"/>
        <v>0</v>
      </c>
      <c r="AO37" s="58">
        <f t="shared" si="12"/>
        <v>0</v>
      </c>
      <c r="AP37" s="59"/>
      <c r="AQ37" s="60"/>
      <c r="AR37" s="60"/>
      <c r="AS37" s="60"/>
      <c r="AT37" s="61"/>
      <c r="AU37" s="62"/>
    </row>
    <row r="38" spans="1:47" s="4" customFormat="1" ht="21.75" customHeight="1" x14ac:dyDescent="0.2">
      <c r="A38" s="227"/>
      <c r="B38" s="30"/>
      <c r="C38" s="48"/>
      <c r="D38" s="48"/>
      <c r="E38" s="72" t="s">
        <v>86</v>
      </c>
      <c r="F38" s="50"/>
      <c r="G38" s="50"/>
      <c r="H38" s="50" t="s">
        <v>46</v>
      </c>
      <c r="I38" s="51" t="s">
        <v>79</v>
      </c>
      <c r="J38" s="52"/>
      <c r="K38" s="75">
        <v>43160</v>
      </c>
      <c r="L38" s="75">
        <v>43189</v>
      </c>
      <c r="M38" s="54" t="e">
        <f t="shared" si="10"/>
        <v>#DIV/0!</v>
      </c>
      <c r="N38" s="55" t="e">
        <f t="shared" si="0"/>
        <v>#DIV/0!</v>
      </c>
      <c r="O38" s="21">
        <v>1</v>
      </c>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8">
        <f t="shared" si="11"/>
        <v>0</v>
      </c>
      <c r="AO38" s="58">
        <f t="shared" si="12"/>
        <v>0</v>
      </c>
      <c r="AP38" s="59"/>
      <c r="AQ38" s="60"/>
      <c r="AR38" s="60"/>
      <c r="AS38" s="60"/>
      <c r="AT38" s="61"/>
      <c r="AU38" s="62"/>
    </row>
    <row r="39" spans="1:47" s="4" customFormat="1" ht="23.25" customHeight="1" x14ac:dyDescent="0.2">
      <c r="A39" s="227"/>
      <c r="B39" s="30"/>
      <c r="C39" s="48"/>
      <c r="D39" s="48"/>
      <c r="E39" s="67" t="s">
        <v>87</v>
      </c>
      <c r="F39" s="50"/>
      <c r="G39" s="50"/>
      <c r="H39" s="50" t="s">
        <v>81</v>
      </c>
      <c r="I39" s="51" t="s">
        <v>79</v>
      </c>
      <c r="J39" s="52"/>
      <c r="K39" s="53">
        <v>43191</v>
      </c>
      <c r="L39" s="53">
        <v>43311</v>
      </c>
      <c r="M39" s="54" t="e">
        <f t="shared" si="10"/>
        <v>#DIV/0!</v>
      </c>
      <c r="N39" s="55" t="e">
        <f t="shared" si="0"/>
        <v>#DIV/0!</v>
      </c>
      <c r="O39" s="21">
        <v>1</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8">
        <f t="shared" si="11"/>
        <v>0</v>
      </c>
      <c r="AO39" s="58">
        <f t="shared" si="12"/>
        <v>0</v>
      </c>
      <c r="AP39" s="59"/>
      <c r="AQ39" s="60"/>
      <c r="AR39" s="60"/>
      <c r="AS39" s="60"/>
      <c r="AT39" s="61"/>
      <c r="AU39" s="62"/>
    </row>
    <row r="40" spans="1:47" s="4" customFormat="1" ht="26.25" customHeight="1" x14ac:dyDescent="0.2">
      <c r="A40" s="227"/>
      <c r="B40" s="30"/>
      <c r="C40" s="48"/>
      <c r="D40" s="64"/>
      <c r="E40" s="72" t="s">
        <v>88</v>
      </c>
      <c r="F40" s="50"/>
      <c r="G40" s="50"/>
      <c r="H40" s="50" t="s">
        <v>81</v>
      </c>
      <c r="I40" s="51" t="s">
        <v>79</v>
      </c>
      <c r="J40" s="50" t="s">
        <v>89</v>
      </c>
      <c r="K40" s="53">
        <v>43205</v>
      </c>
      <c r="L40" s="53">
        <v>43235</v>
      </c>
      <c r="M40" s="54" t="e">
        <f t="shared" si="10"/>
        <v>#DIV/0!</v>
      </c>
      <c r="N40" s="55" t="e">
        <f t="shared" si="0"/>
        <v>#DIV/0!</v>
      </c>
      <c r="O40" s="21">
        <v>1</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8">
        <f t="shared" si="11"/>
        <v>0</v>
      </c>
      <c r="AO40" s="58">
        <f t="shared" si="12"/>
        <v>0</v>
      </c>
      <c r="AP40" s="59"/>
      <c r="AQ40" s="60"/>
      <c r="AR40" s="60"/>
      <c r="AS40" s="60"/>
      <c r="AT40" s="61"/>
      <c r="AU40" s="62"/>
    </row>
    <row r="41" spans="1:47" s="4" customFormat="1" ht="27" customHeight="1" x14ac:dyDescent="0.2">
      <c r="A41" s="227"/>
      <c r="B41" s="30"/>
      <c r="C41" s="48"/>
      <c r="D41" s="48"/>
      <c r="E41" s="72" t="s">
        <v>90</v>
      </c>
      <c r="F41" s="50"/>
      <c r="G41" s="50"/>
      <c r="H41" s="50" t="s">
        <v>81</v>
      </c>
      <c r="I41" s="51" t="s">
        <v>79</v>
      </c>
      <c r="J41" s="50" t="s">
        <v>89</v>
      </c>
      <c r="K41" s="53">
        <v>43205</v>
      </c>
      <c r="L41" s="53">
        <v>43388</v>
      </c>
      <c r="M41" s="54" t="e">
        <f t="shared" si="10"/>
        <v>#DIV/0!</v>
      </c>
      <c r="N41" s="55" t="e">
        <f t="shared" si="0"/>
        <v>#DIV/0!</v>
      </c>
      <c r="O41" s="21">
        <v>1</v>
      </c>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8">
        <f t="shared" si="11"/>
        <v>0</v>
      </c>
      <c r="AO41" s="58">
        <f t="shared" si="12"/>
        <v>0</v>
      </c>
      <c r="AP41" s="59"/>
      <c r="AQ41" s="60"/>
      <c r="AR41" s="60"/>
      <c r="AS41" s="60"/>
      <c r="AT41" s="61"/>
      <c r="AU41" s="62"/>
    </row>
    <row r="42" spans="1:47" s="4" customFormat="1" ht="17.25" customHeight="1" x14ac:dyDescent="0.2">
      <c r="A42" s="227"/>
      <c r="B42" s="30"/>
      <c r="C42" s="48"/>
      <c r="D42" s="48"/>
      <c r="E42" s="72" t="s">
        <v>91</v>
      </c>
      <c r="F42" s="50"/>
      <c r="G42" s="50"/>
      <c r="H42" s="50" t="s">
        <v>34</v>
      </c>
      <c r="I42" s="51" t="s">
        <v>79</v>
      </c>
      <c r="J42" s="52"/>
      <c r="K42" s="53">
        <v>43205</v>
      </c>
      <c r="L42" s="53">
        <v>43388</v>
      </c>
      <c r="M42" s="54" t="e">
        <f t="shared" si="10"/>
        <v>#DIV/0!</v>
      </c>
      <c r="N42" s="55" t="e">
        <f t="shared" si="0"/>
        <v>#DIV/0!</v>
      </c>
      <c r="O42" s="21">
        <v>1</v>
      </c>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8">
        <f t="shared" si="11"/>
        <v>0</v>
      </c>
      <c r="AO42" s="58">
        <f t="shared" si="12"/>
        <v>0</v>
      </c>
      <c r="AP42" s="59"/>
      <c r="AQ42" s="60"/>
      <c r="AR42" s="60"/>
      <c r="AS42" s="60"/>
      <c r="AT42" s="61"/>
      <c r="AU42" s="62"/>
    </row>
    <row r="43" spans="1:47" s="4" customFormat="1" ht="36" x14ac:dyDescent="0.2">
      <c r="A43" s="227"/>
      <c r="B43" s="30"/>
      <c r="C43" s="48"/>
      <c r="D43" s="48"/>
      <c r="E43" s="67" t="s">
        <v>92</v>
      </c>
      <c r="F43" s="50"/>
      <c r="G43" s="50"/>
      <c r="H43" s="50" t="s">
        <v>81</v>
      </c>
      <c r="I43" s="51" t="s">
        <v>79</v>
      </c>
      <c r="J43" s="52"/>
      <c r="K43" s="53">
        <v>43191</v>
      </c>
      <c r="L43" s="53">
        <v>43281</v>
      </c>
      <c r="M43" s="54" t="e">
        <f t="shared" si="10"/>
        <v>#DIV/0!</v>
      </c>
      <c r="N43" s="55" t="e">
        <f t="shared" si="0"/>
        <v>#DIV/0!</v>
      </c>
      <c r="O43" s="21">
        <v>1</v>
      </c>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8">
        <f t="shared" si="11"/>
        <v>0</v>
      </c>
      <c r="AO43" s="58">
        <f t="shared" si="12"/>
        <v>0</v>
      </c>
      <c r="AP43" s="59"/>
      <c r="AQ43" s="60"/>
      <c r="AR43" s="60"/>
      <c r="AS43" s="60"/>
      <c r="AT43" s="61"/>
      <c r="AU43" s="62"/>
    </row>
    <row r="44" spans="1:47" s="4" customFormat="1" ht="36" x14ac:dyDescent="0.2">
      <c r="A44" s="227"/>
      <c r="B44" s="30"/>
      <c r="C44" s="48"/>
      <c r="D44" s="48"/>
      <c r="E44" s="67" t="s">
        <v>93</v>
      </c>
      <c r="F44" s="50"/>
      <c r="G44" s="50"/>
      <c r="H44" s="50" t="s">
        <v>46</v>
      </c>
      <c r="I44" s="51" t="s">
        <v>79</v>
      </c>
      <c r="J44" s="52"/>
      <c r="K44" s="53">
        <v>43101</v>
      </c>
      <c r="L44" s="53">
        <v>43130</v>
      </c>
      <c r="M44" s="54" t="e">
        <f t="shared" si="10"/>
        <v>#DIV/0!</v>
      </c>
      <c r="N44" s="55" t="e">
        <f t="shared" si="0"/>
        <v>#DIV/0!</v>
      </c>
      <c r="O44" s="21">
        <v>1</v>
      </c>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8">
        <f t="shared" si="11"/>
        <v>0</v>
      </c>
      <c r="AO44" s="58">
        <f t="shared" si="12"/>
        <v>0</v>
      </c>
      <c r="AP44" s="59"/>
      <c r="AQ44" s="60"/>
      <c r="AR44" s="60"/>
      <c r="AS44" s="60"/>
      <c r="AT44" s="61"/>
      <c r="AU44" s="62"/>
    </row>
    <row r="45" spans="1:47" s="4" customFormat="1" ht="24" x14ac:dyDescent="0.2">
      <c r="A45" s="227"/>
      <c r="B45" s="13" t="s">
        <v>53</v>
      </c>
      <c r="C45" s="14" t="s">
        <v>94</v>
      </c>
      <c r="D45" s="15"/>
      <c r="E45" s="15"/>
      <c r="F45" s="16"/>
      <c r="G45" s="16"/>
      <c r="H45" s="16" t="s">
        <v>95</v>
      </c>
      <c r="I45" s="76"/>
      <c r="J45" s="18"/>
      <c r="K45" s="18"/>
      <c r="L45" s="18"/>
      <c r="M45" s="19" t="e">
        <f t="shared" si="10"/>
        <v>#DIV/0!</v>
      </c>
      <c r="N45" s="20" t="e">
        <f t="shared" si="0"/>
        <v>#DIV/0!</v>
      </c>
      <c r="O45" s="21">
        <v>1</v>
      </c>
      <c r="P45" s="22"/>
      <c r="Q45" s="22"/>
      <c r="R45" s="22"/>
      <c r="S45" s="22"/>
      <c r="T45" s="22"/>
      <c r="U45" s="22"/>
      <c r="V45" s="22"/>
      <c r="W45" s="22"/>
      <c r="X45" s="22"/>
      <c r="Y45" s="22"/>
      <c r="Z45" s="22"/>
      <c r="AA45" s="22"/>
      <c r="AB45" s="22"/>
      <c r="AC45" s="22"/>
      <c r="AD45" s="22"/>
      <c r="AE45" s="22"/>
      <c r="AF45" s="22"/>
      <c r="AG45" s="22"/>
      <c r="AH45" s="22"/>
      <c r="AI45" s="22"/>
      <c r="AJ45" s="22"/>
      <c r="AK45" s="22"/>
      <c r="AL45" s="22"/>
      <c r="AM45" s="23"/>
      <c r="AN45" s="58">
        <f t="shared" si="11"/>
        <v>0</v>
      </c>
      <c r="AO45" s="58">
        <f t="shared" si="12"/>
        <v>0</v>
      </c>
      <c r="AP45" s="77">
        <f>SUM(O46:O92)</f>
        <v>47</v>
      </c>
      <c r="AQ45" s="78">
        <f>SUM(AO46:AO92)/SUM(AN46:AN92)</f>
        <v>0</v>
      </c>
      <c r="AR45" s="78"/>
      <c r="AS45" s="78"/>
      <c r="AT45" s="61"/>
      <c r="AU45" s="62"/>
    </row>
    <row r="46" spans="1:47" s="84" customFormat="1" ht="34.5" customHeight="1" x14ac:dyDescent="0.25">
      <c r="A46" s="227"/>
      <c r="B46" s="79"/>
      <c r="C46" s="80"/>
      <c r="D46" s="81" t="s">
        <v>411</v>
      </c>
      <c r="E46" s="82" t="s">
        <v>96</v>
      </c>
      <c r="F46" s="34" t="s">
        <v>404</v>
      </c>
      <c r="G46" s="34"/>
      <c r="H46" s="34" t="s">
        <v>34</v>
      </c>
      <c r="I46" s="35" t="s">
        <v>97</v>
      </c>
      <c r="J46" s="36"/>
      <c r="K46" s="37">
        <v>43191</v>
      </c>
      <c r="L46" s="38">
        <v>43434</v>
      </c>
      <c r="M46" s="39" t="e">
        <f>AS46/AR46</f>
        <v>#DIV/0!</v>
      </c>
      <c r="N46" s="40" t="e">
        <f t="shared" si="0"/>
        <v>#DIV/0!</v>
      </c>
      <c r="O46" s="69">
        <v>1</v>
      </c>
      <c r="P46" s="42">
        <f t="shared" ref="P46:AM46" si="13">SUM(P47:P64)</f>
        <v>0</v>
      </c>
      <c r="Q46" s="42">
        <f t="shared" si="13"/>
        <v>0</v>
      </c>
      <c r="R46" s="42">
        <f t="shared" si="13"/>
        <v>0</v>
      </c>
      <c r="S46" s="42">
        <f t="shared" si="13"/>
        <v>0</v>
      </c>
      <c r="T46" s="42">
        <f t="shared" si="13"/>
        <v>0</v>
      </c>
      <c r="U46" s="42">
        <f t="shared" si="13"/>
        <v>0</v>
      </c>
      <c r="V46" s="42">
        <f t="shared" si="13"/>
        <v>0</v>
      </c>
      <c r="W46" s="42">
        <f t="shared" si="13"/>
        <v>0</v>
      </c>
      <c r="X46" s="42">
        <f t="shared" si="13"/>
        <v>0</v>
      </c>
      <c r="Y46" s="42">
        <f t="shared" si="13"/>
        <v>0</v>
      </c>
      <c r="Z46" s="42">
        <f t="shared" si="13"/>
        <v>0</v>
      </c>
      <c r="AA46" s="42">
        <f t="shared" si="13"/>
        <v>0</v>
      </c>
      <c r="AB46" s="42">
        <f t="shared" si="13"/>
        <v>0</v>
      </c>
      <c r="AC46" s="42">
        <f t="shared" si="13"/>
        <v>0</v>
      </c>
      <c r="AD46" s="42">
        <f t="shared" si="13"/>
        <v>0</v>
      </c>
      <c r="AE46" s="42">
        <f t="shared" si="13"/>
        <v>0</v>
      </c>
      <c r="AF46" s="42">
        <f t="shared" si="13"/>
        <v>0</v>
      </c>
      <c r="AG46" s="42">
        <f t="shared" si="13"/>
        <v>0</v>
      </c>
      <c r="AH46" s="42">
        <f t="shared" si="13"/>
        <v>0</v>
      </c>
      <c r="AI46" s="42">
        <f t="shared" si="13"/>
        <v>0</v>
      </c>
      <c r="AJ46" s="42">
        <f t="shared" si="13"/>
        <v>0</v>
      </c>
      <c r="AK46" s="42">
        <f t="shared" si="13"/>
        <v>0</v>
      </c>
      <c r="AL46" s="42">
        <f t="shared" si="13"/>
        <v>0</v>
      </c>
      <c r="AM46" s="42">
        <f t="shared" si="13"/>
        <v>0</v>
      </c>
      <c r="AN46" s="83"/>
      <c r="AO46" s="83"/>
      <c r="AP46" s="44"/>
      <c r="AQ46" s="45"/>
      <c r="AR46" s="46">
        <f>+T46+V46+X46+Z46+AB46+AD46+AF46+AH46+AJ46+AL46+R46+P46</f>
        <v>0</v>
      </c>
      <c r="AS46" s="46">
        <f>+U46+W46+Y46+AA46+AC46+AE46+AG46+AI46+AK46+AM46+S46+Q46</f>
        <v>0</v>
      </c>
      <c r="AT46" s="40">
        <f>SUM(O47:O64)</f>
        <v>18</v>
      </c>
      <c r="AU46" s="47" t="e">
        <f>SUM(AO47:AO64)/SUM(AN47:AN64)</f>
        <v>#DIV/0!</v>
      </c>
    </row>
    <row r="47" spans="1:47" s="4" customFormat="1" ht="40.5" customHeight="1" x14ac:dyDescent="0.2">
      <c r="A47" s="227"/>
      <c r="B47" s="85"/>
      <c r="C47" s="86"/>
      <c r="D47" s="87"/>
      <c r="E47" s="49" t="s">
        <v>98</v>
      </c>
      <c r="F47" s="50"/>
      <c r="G47" s="50"/>
      <c r="H47" s="50" t="s">
        <v>81</v>
      </c>
      <c r="I47" s="51" t="s">
        <v>97</v>
      </c>
      <c r="J47" s="52"/>
      <c r="K47" s="53">
        <v>43252</v>
      </c>
      <c r="L47" s="53">
        <v>43342</v>
      </c>
      <c r="M47" s="54" t="e">
        <f t="shared" ref="M47:M64" si="14">AO47/AN47</f>
        <v>#DIV/0!</v>
      </c>
      <c r="N47" s="55" t="e">
        <f t="shared" si="0"/>
        <v>#DIV/0!</v>
      </c>
      <c r="O47" s="21">
        <v>1</v>
      </c>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8">
        <f t="shared" ref="AN47:AN64" si="15">+T47+V47+X47+Z47+AB47+AD47+AF47+AH47+AJ47+AL47+R47+P47</f>
        <v>0</v>
      </c>
      <c r="AO47" s="58">
        <f t="shared" ref="AO47:AO64" si="16">+S47+Q47+U47+W47+Y47+AA47+AC47+AE47+AG47+AI47+AK47+AM47</f>
        <v>0</v>
      </c>
      <c r="AP47" s="59"/>
      <c r="AQ47" s="60"/>
      <c r="AR47" s="60"/>
      <c r="AS47" s="60"/>
      <c r="AT47" s="61"/>
      <c r="AU47" s="62"/>
    </row>
    <row r="48" spans="1:47" s="4" customFormat="1" ht="29.25" customHeight="1" x14ac:dyDescent="0.2">
      <c r="A48" s="227"/>
      <c r="B48" s="85"/>
      <c r="C48" s="86"/>
      <c r="D48" s="88"/>
      <c r="E48" s="89" t="s">
        <v>99</v>
      </c>
      <c r="F48" s="50"/>
      <c r="G48" s="50"/>
      <c r="H48" s="50" t="s">
        <v>46</v>
      </c>
      <c r="I48" s="51" t="s">
        <v>100</v>
      </c>
      <c r="J48" s="52"/>
      <c r="K48" s="53">
        <v>43151</v>
      </c>
      <c r="L48" s="53">
        <v>43174</v>
      </c>
      <c r="M48" s="54" t="e">
        <f t="shared" si="14"/>
        <v>#DIV/0!</v>
      </c>
      <c r="N48" s="55" t="e">
        <f t="shared" si="0"/>
        <v>#DIV/0!</v>
      </c>
      <c r="O48" s="21">
        <v>1</v>
      </c>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8">
        <f t="shared" si="15"/>
        <v>0</v>
      </c>
      <c r="AO48" s="58">
        <f t="shared" si="16"/>
        <v>0</v>
      </c>
      <c r="AP48" s="59"/>
      <c r="AQ48" s="60"/>
      <c r="AR48" s="60"/>
      <c r="AS48" s="60"/>
      <c r="AT48" s="61"/>
      <c r="AU48" s="62"/>
    </row>
    <row r="49" spans="1:47" s="4" customFormat="1" ht="36.75" customHeight="1" x14ac:dyDescent="0.2">
      <c r="A49" s="227"/>
      <c r="B49" s="85"/>
      <c r="C49" s="86"/>
      <c r="D49" s="87"/>
      <c r="E49" s="90" t="s">
        <v>101</v>
      </c>
      <c r="F49" s="50"/>
      <c r="G49" s="50"/>
      <c r="H49" s="50" t="s">
        <v>46</v>
      </c>
      <c r="I49" s="51" t="s">
        <v>97</v>
      </c>
      <c r="J49" s="52" t="s">
        <v>102</v>
      </c>
      <c r="K49" s="53">
        <v>43221</v>
      </c>
      <c r="L49" s="53">
        <v>43235</v>
      </c>
      <c r="M49" s="54" t="e">
        <f t="shared" si="14"/>
        <v>#DIV/0!</v>
      </c>
      <c r="N49" s="55" t="e">
        <f t="shared" si="0"/>
        <v>#DIV/0!</v>
      </c>
      <c r="O49" s="21">
        <v>1</v>
      </c>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8">
        <f t="shared" si="15"/>
        <v>0</v>
      </c>
      <c r="AO49" s="58">
        <f t="shared" si="16"/>
        <v>0</v>
      </c>
      <c r="AP49" s="59"/>
      <c r="AQ49" s="60"/>
      <c r="AR49" s="60"/>
      <c r="AS49" s="60"/>
      <c r="AT49" s="61"/>
      <c r="AU49" s="62"/>
    </row>
    <row r="50" spans="1:47" s="4" customFormat="1" ht="36" customHeight="1" x14ac:dyDescent="0.2">
      <c r="A50" s="227"/>
      <c r="B50" s="85"/>
      <c r="C50" s="86"/>
      <c r="D50" s="87"/>
      <c r="E50" s="90" t="s">
        <v>103</v>
      </c>
      <c r="F50" s="50"/>
      <c r="G50" s="50"/>
      <c r="H50" s="50" t="s">
        <v>104</v>
      </c>
      <c r="I50" s="51" t="s">
        <v>97</v>
      </c>
      <c r="J50" s="50" t="s">
        <v>105</v>
      </c>
      <c r="K50" s="53">
        <v>43191</v>
      </c>
      <c r="L50" s="53">
        <v>43342</v>
      </c>
      <c r="M50" s="54" t="e">
        <f t="shared" si="14"/>
        <v>#DIV/0!</v>
      </c>
      <c r="N50" s="55" t="e">
        <f t="shared" si="0"/>
        <v>#DIV/0!</v>
      </c>
      <c r="O50" s="21">
        <v>1</v>
      </c>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8">
        <f t="shared" si="15"/>
        <v>0</v>
      </c>
      <c r="AO50" s="58">
        <f t="shared" si="16"/>
        <v>0</v>
      </c>
      <c r="AP50" s="59"/>
      <c r="AQ50" s="60"/>
      <c r="AR50" s="60"/>
      <c r="AS50" s="60"/>
      <c r="AT50" s="61"/>
      <c r="AU50" s="62"/>
    </row>
    <row r="51" spans="1:47" s="4" customFormat="1" ht="26.25" customHeight="1" x14ac:dyDescent="0.2">
      <c r="A51" s="227"/>
      <c r="B51" s="85"/>
      <c r="C51" s="86"/>
      <c r="D51" s="87"/>
      <c r="E51" s="90" t="s">
        <v>106</v>
      </c>
      <c r="F51" s="50"/>
      <c r="G51" s="50"/>
      <c r="H51" s="50"/>
      <c r="I51" s="51" t="s">
        <v>97</v>
      </c>
      <c r="J51" s="50"/>
      <c r="K51" s="53">
        <v>43160</v>
      </c>
      <c r="L51" s="53">
        <v>43465</v>
      </c>
      <c r="M51" s="54" t="e">
        <f t="shared" si="14"/>
        <v>#DIV/0!</v>
      </c>
      <c r="N51" s="55" t="e">
        <f t="shared" si="0"/>
        <v>#DIV/0!</v>
      </c>
      <c r="O51" s="21">
        <v>1</v>
      </c>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8">
        <f t="shared" si="15"/>
        <v>0</v>
      </c>
      <c r="AO51" s="58">
        <f t="shared" si="16"/>
        <v>0</v>
      </c>
      <c r="AP51" s="59"/>
      <c r="AQ51" s="60"/>
      <c r="AR51" s="60"/>
      <c r="AS51" s="60"/>
      <c r="AT51" s="61"/>
      <c r="AU51" s="62"/>
    </row>
    <row r="52" spans="1:47" s="4" customFormat="1" ht="24.75" customHeight="1" x14ac:dyDescent="0.2">
      <c r="A52" s="227"/>
      <c r="B52" s="85"/>
      <c r="C52" s="86"/>
      <c r="D52" s="87"/>
      <c r="E52" s="90" t="s">
        <v>107</v>
      </c>
      <c r="F52" s="50"/>
      <c r="G52" s="50"/>
      <c r="H52" s="50"/>
      <c r="I52" s="51" t="s">
        <v>97</v>
      </c>
      <c r="J52" s="52"/>
      <c r="K52" s="53">
        <v>43205</v>
      </c>
      <c r="L52" s="53">
        <v>43434</v>
      </c>
      <c r="M52" s="54" t="e">
        <f t="shared" si="14"/>
        <v>#DIV/0!</v>
      </c>
      <c r="N52" s="55" t="e">
        <f t="shared" si="0"/>
        <v>#DIV/0!</v>
      </c>
      <c r="O52" s="21">
        <v>1</v>
      </c>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8">
        <f t="shared" si="15"/>
        <v>0</v>
      </c>
      <c r="AO52" s="58">
        <f t="shared" si="16"/>
        <v>0</v>
      </c>
      <c r="AP52" s="59"/>
      <c r="AQ52" s="60"/>
      <c r="AR52" s="60"/>
      <c r="AS52" s="60"/>
      <c r="AT52" s="61"/>
      <c r="AU52" s="62"/>
    </row>
    <row r="53" spans="1:47" s="4" customFormat="1" ht="24" x14ac:dyDescent="0.2">
      <c r="A53" s="227"/>
      <c r="B53" s="85"/>
      <c r="C53" s="86"/>
      <c r="D53" s="87"/>
      <c r="E53" s="90" t="s">
        <v>108</v>
      </c>
      <c r="F53" s="50"/>
      <c r="G53" s="50"/>
      <c r="H53" s="50" t="s">
        <v>109</v>
      </c>
      <c r="I53" s="51" t="s">
        <v>110</v>
      </c>
      <c r="J53" s="52"/>
      <c r="K53" s="53">
        <v>43221</v>
      </c>
      <c r="L53" s="53">
        <v>43342</v>
      </c>
      <c r="M53" s="54" t="e">
        <f t="shared" si="14"/>
        <v>#DIV/0!</v>
      </c>
      <c r="N53" s="55" t="e">
        <f t="shared" si="0"/>
        <v>#DIV/0!</v>
      </c>
      <c r="O53" s="21">
        <v>1</v>
      </c>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8">
        <f t="shared" si="15"/>
        <v>0</v>
      </c>
      <c r="AO53" s="58">
        <f t="shared" si="16"/>
        <v>0</v>
      </c>
      <c r="AP53" s="59"/>
      <c r="AQ53" s="60"/>
      <c r="AR53" s="60"/>
      <c r="AS53" s="60"/>
      <c r="AT53" s="61"/>
      <c r="AU53" s="62"/>
    </row>
    <row r="54" spans="1:47" s="4" customFormat="1" ht="28.5" customHeight="1" x14ac:dyDescent="0.2">
      <c r="A54" s="227"/>
      <c r="B54" s="85"/>
      <c r="C54" s="86"/>
      <c r="D54" s="87"/>
      <c r="E54" s="90" t="s">
        <v>111</v>
      </c>
      <c r="F54" s="50"/>
      <c r="G54" s="50"/>
      <c r="H54" s="50" t="s">
        <v>109</v>
      </c>
      <c r="I54" s="51" t="s">
        <v>110</v>
      </c>
      <c r="J54" s="52"/>
      <c r="K54" s="53">
        <v>43313</v>
      </c>
      <c r="L54" s="53">
        <v>43434</v>
      </c>
      <c r="M54" s="54" t="e">
        <f t="shared" si="14"/>
        <v>#DIV/0!</v>
      </c>
      <c r="N54" s="55" t="e">
        <f t="shared" si="0"/>
        <v>#DIV/0!</v>
      </c>
      <c r="O54" s="21">
        <v>1</v>
      </c>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8">
        <f t="shared" si="15"/>
        <v>0</v>
      </c>
      <c r="AO54" s="58">
        <f t="shared" si="16"/>
        <v>0</v>
      </c>
      <c r="AP54" s="59"/>
      <c r="AQ54" s="60"/>
      <c r="AR54" s="60"/>
      <c r="AS54" s="60"/>
      <c r="AT54" s="61"/>
      <c r="AU54" s="62"/>
    </row>
    <row r="55" spans="1:47" s="4" customFormat="1" ht="12" customHeight="1" x14ac:dyDescent="0.2">
      <c r="A55" s="227"/>
      <c r="B55" s="85"/>
      <c r="C55" s="86"/>
      <c r="D55" s="87"/>
      <c r="E55" s="91" t="s">
        <v>112</v>
      </c>
      <c r="F55" s="50"/>
      <c r="G55" s="50"/>
      <c r="H55" s="50" t="s">
        <v>109</v>
      </c>
      <c r="I55" s="51" t="s">
        <v>110</v>
      </c>
      <c r="J55" s="52"/>
      <c r="K55" s="53">
        <v>43344</v>
      </c>
      <c r="L55" s="53">
        <v>43465</v>
      </c>
      <c r="M55" s="54" t="e">
        <f t="shared" si="14"/>
        <v>#DIV/0!</v>
      </c>
      <c r="N55" s="55" t="e">
        <f t="shared" si="0"/>
        <v>#DIV/0!</v>
      </c>
      <c r="O55" s="21">
        <v>1</v>
      </c>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8">
        <f t="shared" si="15"/>
        <v>0</v>
      </c>
      <c r="AO55" s="58">
        <f t="shared" si="16"/>
        <v>0</v>
      </c>
      <c r="AP55" s="59"/>
      <c r="AQ55" s="60"/>
      <c r="AR55" s="60"/>
      <c r="AS55" s="60"/>
      <c r="AT55" s="61"/>
      <c r="AU55" s="62"/>
    </row>
    <row r="56" spans="1:47" s="4" customFormat="1" ht="27" x14ac:dyDescent="0.2">
      <c r="A56" s="227"/>
      <c r="B56" s="85"/>
      <c r="C56" s="86"/>
      <c r="D56" s="87"/>
      <c r="E56" s="90" t="s">
        <v>113</v>
      </c>
      <c r="F56" s="50"/>
      <c r="G56" s="50"/>
      <c r="H56" s="50" t="s">
        <v>109</v>
      </c>
      <c r="I56" s="51" t="s">
        <v>114</v>
      </c>
      <c r="J56" s="52" t="s">
        <v>110</v>
      </c>
      <c r="K56" s="53">
        <v>43101</v>
      </c>
      <c r="L56" s="53">
        <v>43189</v>
      </c>
      <c r="M56" s="54" t="e">
        <f t="shared" si="14"/>
        <v>#DIV/0!</v>
      </c>
      <c r="N56" s="55" t="e">
        <f t="shared" si="0"/>
        <v>#DIV/0!</v>
      </c>
      <c r="O56" s="21">
        <v>1</v>
      </c>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8">
        <f t="shared" si="15"/>
        <v>0</v>
      </c>
      <c r="AO56" s="58">
        <f t="shared" si="16"/>
        <v>0</v>
      </c>
      <c r="AP56" s="59"/>
      <c r="AQ56" s="60"/>
      <c r="AR56" s="60"/>
      <c r="AS56" s="60"/>
      <c r="AT56" s="61"/>
      <c r="AU56" s="62"/>
    </row>
    <row r="57" spans="1:47" s="4" customFormat="1" ht="27" x14ac:dyDescent="0.2">
      <c r="A57" s="227"/>
      <c r="B57" s="85"/>
      <c r="C57" s="86"/>
      <c r="D57" s="87"/>
      <c r="E57" s="89" t="s">
        <v>115</v>
      </c>
      <c r="F57" s="50"/>
      <c r="G57" s="50"/>
      <c r="H57" s="50" t="s">
        <v>81</v>
      </c>
      <c r="I57" s="51" t="s">
        <v>114</v>
      </c>
      <c r="J57" s="52" t="s">
        <v>110</v>
      </c>
      <c r="K57" s="53">
        <v>43374</v>
      </c>
      <c r="L57" s="53">
        <v>43465</v>
      </c>
      <c r="M57" s="54" t="e">
        <f t="shared" si="14"/>
        <v>#DIV/0!</v>
      </c>
      <c r="N57" s="55" t="e">
        <f t="shared" si="0"/>
        <v>#DIV/0!</v>
      </c>
      <c r="O57" s="21">
        <v>1</v>
      </c>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8">
        <f t="shared" si="15"/>
        <v>0</v>
      </c>
      <c r="AO57" s="58">
        <f t="shared" si="16"/>
        <v>0</v>
      </c>
      <c r="AP57" s="59"/>
      <c r="AQ57" s="60"/>
      <c r="AR57" s="60"/>
      <c r="AS57" s="60"/>
      <c r="AT57" s="61"/>
      <c r="AU57" s="62"/>
    </row>
    <row r="58" spans="1:47" s="4" customFormat="1" ht="26.25" customHeight="1" x14ac:dyDescent="0.2">
      <c r="A58" s="227"/>
      <c r="B58" s="85"/>
      <c r="C58" s="86"/>
      <c r="D58" s="87"/>
      <c r="E58" s="90" t="s">
        <v>116</v>
      </c>
      <c r="F58" s="50"/>
      <c r="G58" s="50"/>
      <c r="H58" s="50" t="s">
        <v>109</v>
      </c>
      <c r="I58" s="51" t="s">
        <v>97</v>
      </c>
      <c r="J58" s="52" t="s">
        <v>102</v>
      </c>
      <c r="K58" s="53">
        <v>43221</v>
      </c>
      <c r="L58" s="53">
        <v>43281</v>
      </c>
      <c r="M58" s="54" t="e">
        <f t="shared" si="14"/>
        <v>#DIV/0!</v>
      </c>
      <c r="N58" s="55" t="e">
        <f t="shared" si="0"/>
        <v>#DIV/0!</v>
      </c>
      <c r="O58" s="21">
        <v>1</v>
      </c>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8">
        <f t="shared" si="15"/>
        <v>0</v>
      </c>
      <c r="AO58" s="58">
        <f t="shared" si="16"/>
        <v>0</v>
      </c>
      <c r="AP58" s="59"/>
      <c r="AQ58" s="60"/>
      <c r="AR58" s="60"/>
      <c r="AS58" s="60"/>
      <c r="AT58" s="61"/>
      <c r="AU58" s="62"/>
    </row>
    <row r="59" spans="1:47" s="4" customFormat="1" ht="26.25" customHeight="1" x14ac:dyDescent="0.2">
      <c r="A59" s="227"/>
      <c r="B59" s="85"/>
      <c r="C59" s="86"/>
      <c r="D59" s="87"/>
      <c r="E59" s="90" t="s">
        <v>117</v>
      </c>
      <c r="F59" s="50"/>
      <c r="G59" s="50"/>
      <c r="H59" s="50" t="s">
        <v>46</v>
      </c>
      <c r="I59" s="51" t="s">
        <v>97</v>
      </c>
      <c r="J59" s="52" t="s">
        <v>102</v>
      </c>
      <c r="K59" s="53">
        <v>43221</v>
      </c>
      <c r="L59" s="53">
        <v>43281</v>
      </c>
      <c r="M59" s="54" t="e">
        <f t="shared" si="14"/>
        <v>#DIV/0!</v>
      </c>
      <c r="N59" s="55" t="e">
        <f t="shared" si="0"/>
        <v>#DIV/0!</v>
      </c>
      <c r="O59" s="21">
        <v>1</v>
      </c>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8">
        <f t="shared" si="15"/>
        <v>0</v>
      </c>
      <c r="AO59" s="58">
        <f t="shared" si="16"/>
        <v>0</v>
      </c>
      <c r="AP59" s="59"/>
      <c r="AQ59" s="60"/>
      <c r="AR59" s="60"/>
      <c r="AS59" s="60"/>
      <c r="AT59" s="61"/>
      <c r="AU59" s="62"/>
    </row>
    <row r="60" spans="1:47" s="4" customFormat="1" ht="35.25" customHeight="1" x14ac:dyDescent="0.2">
      <c r="A60" s="227"/>
      <c r="B60" s="85"/>
      <c r="C60" s="86"/>
      <c r="D60" s="87"/>
      <c r="E60" s="90" t="s">
        <v>118</v>
      </c>
      <c r="F60" s="50"/>
      <c r="G60" s="50"/>
      <c r="H60" s="50" t="s">
        <v>81</v>
      </c>
      <c r="I60" s="51" t="s">
        <v>97</v>
      </c>
      <c r="J60" s="52"/>
      <c r="K60" s="53">
        <v>43191</v>
      </c>
      <c r="L60" s="53">
        <v>43282</v>
      </c>
      <c r="M60" s="54" t="e">
        <f t="shared" si="14"/>
        <v>#DIV/0!</v>
      </c>
      <c r="N60" s="55" t="e">
        <f t="shared" si="0"/>
        <v>#DIV/0!</v>
      </c>
      <c r="O60" s="21">
        <v>1</v>
      </c>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8">
        <f t="shared" si="15"/>
        <v>0</v>
      </c>
      <c r="AO60" s="58">
        <f t="shared" si="16"/>
        <v>0</v>
      </c>
      <c r="AP60" s="59"/>
      <c r="AQ60" s="60"/>
      <c r="AR60" s="60"/>
      <c r="AS60" s="60"/>
      <c r="AT60" s="61"/>
      <c r="AU60" s="62"/>
    </row>
    <row r="61" spans="1:47" s="4" customFormat="1" ht="24" customHeight="1" x14ac:dyDescent="0.2">
      <c r="A61" s="227"/>
      <c r="B61" s="85"/>
      <c r="C61" s="86"/>
      <c r="D61" s="87"/>
      <c r="E61" s="89" t="s">
        <v>119</v>
      </c>
      <c r="F61" s="50"/>
      <c r="G61" s="50"/>
      <c r="H61" s="50" t="s">
        <v>34</v>
      </c>
      <c r="I61" s="51" t="s">
        <v>97</v>
      </c>
      <c r="J61" s="52"/>
      <c r="K61" s="53">
        <v>43191</v>
      </c>
      <c r="L61" s="53">
        <v>43283</v>
      </c>
      <c r="M61" s="54" t="e">
        <f t="shared" si="14"/>
        <v>#DIV/0!</v>
      </c>
      <c r="N61" s="55" t="e">
        <f t="shared" si="0"/>
        <v>#DIV/0!</v>
      </c>
      <c r="O61" s="21">
        <v>1</v>
      </c>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8">
        <f t="shared" si="15"/>
        <v>0</v>
      </c>
      <c r="AO61" s="58">
        <f t="shared" si="16"/>
        <v>0</v>
      </c>
      <c r="AP61" s="59"/>
      <c r="AQ61" s="60"/>
      <c r="AR61" s="60"/>
      <c r="AS61" s="60"/>
      <c r="AT61" s="61"/>
      <c r="AU61" s="62"/>
    </row>
    <row r="62" spans="1:47" s="4" customFormat="1" ht="35.25" customHeight="1" x14ac:dyDescent="0.2">
      <c r="A62" s="227"/>
      <c r="B62" s="85"/>
      <c r="C62" s="86"/>
      <c r="D62" s="87"/>
      <c r="E62" s="89" t="s">
        <v>120</v>
      </c>
      <c r="F62" s="50"/>
      <c r="G62" s="50"/>
      <c r="H62" s="50" t="s">
        <v>34</v>
      </c>
      <c r="I62" s="51" t="s">
        <v>97</v>
      </c>
      <c r="J62" s="52"/>
      <c r="K62" s="53">
        <v>43191</v>
      </c>
      <c r="L62" s="53">
        <v>43434</v>
      </c>
      <c r="M62" s="54" t="e">
        <f t="shared" si="14"/>
        <v>#DIV/0!</v>
      </c>
      <c r="N62" s="55" t="e">
        <f t="shared" si="0"/>
        <v>#DIV/0!</v>
      </c>
      <c r="O62" s="21">
        <v>1</v>
      </c>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8">
        <f t="shared" si="15"/>
        <v>0</v>
      </c>
      <c r="AO62" s="58">
        <f t="shared" si="16"/>
        <v>0</v>
      </c>
      <c r="AP62" s="59"/>
      <c r="AQ62" s="60"/>
      <c r="AR62" s="60"/>
      <c r="AS62" s="60"/>
      <c r="AT62" s="61"/>
      <c r="AU62" s="62"/>
    </row>
    <row r="63" spans="1:47" s="4" customFormat="1" ht="27" x14ac:dyDescent="0.2">
      <c r="A63" s="227"/>
      <c r="B63" s="85"/>
      <c r="C63" s="86"/>
      <c r="D63" s="87"/>
      <c r="E63" s="4" t="s">
        <v>121</v>
      </c>
      <c r="F63" s="50"/>
      <c r="G63" s="50"/>
      <c r="H63" s="50" t="s">
        <v>57</v>
      </c>
      <c r="I63" s="51" t="s">
        <v>114</v>
      </c>
      <c r="J63" s="52"/>
      <c r="K63" s="53">
        <v>43132</v>
      </c>
      <c r="L63" s="53">
        <v>43281</v>
      </c>
      <c r="M63" s="54" t="e">
        <f t="shared" si="14"/>
        <v>#DIV/0!</v>
      </c>
      <c r="N63" s="55" t="e">
        <f t="shared" si="0"/>
        <v>#DIV/0!</v>
      </c>
      <c r="O63" s="21">
        <v>1</v>
      </c>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8">
        <f t="shared" si="15"/>
        <v>0</v>
      </c>
      <c r="AO63" s="58">
        <f t="shared" si="16"/>
        <v>0</v>
      </c>
      <c r="AP63" s="59"/>
      <c r="AQ63" s="60"/>
      <c r="AR63" s="60"/>
      <c r="AS63" s="60"/>
      <c r="AT63" s="61"/>
      <c r="AU63" s="62"/>
    </row>
    <row r="64" spans="1:47" s="4" customFormat="1" ht="27" x14ac:dyDescent="0.2">
      <c r="A64" s="227"/>
      <c r="B64" s="85"/>
      <c r="C64" s="86"/>
      <c r="D64" s="87"/>
      <c r="E64" s="90" t="s">
        <v>122</v>
      </c>
      <c r="F64" s="50"/>
      <c r="G64" s="50"/>
      <c r="H64" s="50" t="s">
        <v>57</v>
      </c>
      <c r="I64" s="51" t="s">
        <v>114</v>
      </c>
      <c r="J64" s="52"/>
      <c r="K64" s="53">
        <v>43174</v>
      </c>
      <c r="L64" s="53">
        <v>43403</v>
      </c>
      <c r="M64" s="54" t="e">
        <f t="shared" si="14"/>
        <v>#DIV/0!</v>
      </c>
      <c r="N64" s="55" t="e">
        <f t="shared" si="0"/>
        <v>#DIV/0!</v>
      </c>
      <c r="O64" s="21">
        <v>1</v>
      </c>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8">
        <f t="shared" si="15"/>
        <v>0</v>
      </c>
      <c r="AO64" s="58">
        <f t="shared" si="16"/>
        <v>0</v>
      </c>
      <c r="AP64" s="59"/>
      <c r="AQ64" s="60"/>
      <c r="AR64" s="60"/>
      <c r="AS64" s="60"/>
      <c r="AT64" s="61"/>
      <c r="AU64" s="62"/>
    </row>
    <row r="65" spans="1:47" s="4" customFormat="1" ht="24" hidden="1" customHeight="1" x14ac:dyDescent="0.2">
      <c r="A65" s="227"/>
      <c r="B65" s="92"/>
      <c r="C65" s="93"/>
      <c r="D65" s="32" t="s">
        <v>123</v>
      </c>
      <c r="E65" s="94" t="s">
        <v>124</v>
      </c>
      <c r="F65" s="34"/>
      <c r="G65" s="34"/>
      <c r="H65" s="34" t="s">
        <v>125</v>
      </c>
      <c r="I65" s="35" t="s">
        <v>126</v>
      </c>
      <c r="J65" s="36"/>
      <c r="K65" s="37">
        <v>43252</v>
      </c>
      <c r="L65" s="38">
        <v>43434</v>
      </c>
      <c r="M65" s="39" t="e">
        <f>AS65/AR65</f>
        <v>#DIV/0!</v>
      </c>
      <c r="N65" s="40" t="e">
        <f t="shared" ref="N65:N130" si="17">IF(M65=100%,"DONE",(L65-FECHA_HOY))</f>
        <v>#DIV/0!</v>
      </c>
      <c r="O65" s="69">
        <v>1</v>
      </c>
      <c r="P65" s="42">
        <f t="shared" ref="P65:AM65" si="18">SUM(P66:P70)</f>
        <v>0</v>
      </c>
      <c r="Q65" s="42">
        <f t="shared" si="18"/>
        <v>0</v>
      </c>
      <c r="R65" s="42">
        <f t="shared" si="18"/>
        <v>0</v>
      </c>
      <c r="S65" s="42">
        <f t="shared" si="18"/>
        <v>0</v>
      </c>
      <c r="T65" s="42">
        <f t="shared" si="18"/>
        <v>0</v>
      </c>
      <c r="U65" s="42">
        <f t="shared" si="18"/>
        <v>0</v>
      </c>
      <c r="V65" s="42">
        <f t="shared" si="18"/>
        <v>0</v>
      </c>
      <c r="W65" s="42">
        <f t="shared" si="18"/>
        <v>0</v>
      </c>
      <c r="X65" s="42">
        <f t="shared" si="18"/>
        <v>0</v>
      </c>
      <c r="Y65" s="42">
        <f t="shared" si="18"/>
        <v>0</v>
      </c>
      <c r="Z65" s="42">
        <f t="shared" si="18"/>
        <v>0</v>
      </c>
      <c r="AA65" s="42">
        <f t="shared" si="18"/>
        <v>0</v>
      </c>
      <c r="AB65" s="42">
        <f t="shared" si="18"/>
        <v>0</v>
      </c>
      <c r="AC65" s="42">
        <f t="shared" si="18"/>
        <v>0</v>
      </c>
      <c r="AD65" s="42">
        <f t="shared" si="18"/>
        <v>0</v>
      </c>
      <c r="AE65" s="42">
        <f t="shared" si="18"/>
        <v>0</v>
      </c>
      <c r="AF65" s="42">
        <f t="shared" si="18"/>
        <v>0</v>
      </c>
      <c r="AG65" s="42">
        <f t="shared" si="18"/>
        <v>0</v>
      </c>
      <c r="AH65" s="42">
        <f t="shared" si="18"/>
        <v>0</v>
      </c>
      <c r="AI65" s="42">
        <f t="shared" si="18"/>
        <v>0</v>
      </c>
      <c r="AJ65" s="42">
        <f t="shared" si="18"/>
        <v>0</v>
      </c>
      <c r="AK65" s="42">
        <f t="shared" si="18"/>
        <v>0</v>
      </c>
      <c r="AL65" s="42">
        <f t="shared" si="18"/>
        <v>0</v>
      </c>
      <c r="AM65" s="42">
        <f t="shared" si="18"/>
        <v>0</v>
      </c>
      <c r="AN65" s="43"/>
      <c r="AO65" s="43"/>
      <c r="AP65" s="44"/>
      <c r="AQ65" s="45"/>
      <c r="AR65" s="46">
        <f>+T65+V65+X65+Z65+AB65+AD65+AF65+AH65+AJ65+AL65+R65+P65</f>
        <v>0</v>
      </c>
      <c r="AS65" s="46">
        <f>+U65+W65+Y65+AA65+AC65+AE65+AG65+AI65+AK65+AM65+S65+Q65</f>
        <v>0</v>
      </c>
      <c r="AT65" s="40">
        <f>SUM(O66:O70)</f>
        <v>5</v>
      </c>
      <c r="AU65" s="47" t="e">
        <f>SUM(AO66:AO70)/SUM(AN66:AN70)</f>
        <v>#DIV/0!</v>
      </c>
    </row>
    <row r="66" spans="1:47" s="4" customFormat="1" ht="45" hidden="1" customHeight="1" x14ac:dyDescent="0.2">
      <c r="A66" s="227"/>
      <c r="B66" s="85"/>
      <c r="C66" s="86"/>
      <c r="D66" s="87"/>
      <c r="E66" s="95" t="s">
        <v>127</v>
      </c>
      <c r="F66" s="50"/>
      <c r="G66" s="50"/>
      <c r="H66" s="50"/>
      <c r="I66" s="51" t="s">
        <v>128</v>
      </c>
      <c r="J66" s="52" t="s">
        <v>129</v>
      </c>
      <c r="K66" s="53">
        <v>43266</v>
      </c>
      <c r="L66" s="53">
        <v>43281</v>
      </c>
      <c r="M66" s="54" t="e">
        <f>AO66/AN66</f>
        <v>#DIV/0!</v>
      </c>
      <c r="N66" s="55" t="e">
        <f t="shared" si="17"/>
        <v>#DIV/0!</v>
      </c>
      <c r="O66" s="21">
        <v>1</v>
      </c>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8">
        <f>+T66+V66+X66+Z66+AB66+AD66+AF66+AH66+AJ66+AL66+R66+P66</f>
        <v>0</v>
      </c>
      <c r="AO66" s="58">
        <f>+S66+Q66+U66+W66+Y66+AA66+AC66+AE66+AG66+AI66+AK66+AM66</f>
        <v>0</v>
      </c>
      <c r="AP66" s="59"/>
      <c r="AQ66" s="60"/>
      <c r="AR66" s="60"/>
      <c r="AS66" s="60"/>
      <c r="AT66" s="61"/>
      <c r="AU66" s="62"/>
    </row>
    <row r="67" spans="1:47" s="4" customFormat="1" ht="45" hidden="1" customHeight="1" x14ac:dyDescent="0.2">
      <c r="A67" s="227"/>
      <c r="B67" s="85"/>
      <c r="C67" s="86"/>
      <c r="D67" s="87"/>
      <c r="E67" s="95" t="s">
        <v>130</v>
      </c>
      <c r="F67" s="50"/>
      <c r="G67" s="50"/>
      <c r="H67" s="50" t="s">
        <v>81</v>
      </c>
      <c r="I67" s="51" t="s">
        <v>128</v>
      </c>
      <c r="J67" s="52"/>
      <c r="K67" s="53">
        <v>43282</v>
      </c>
      <c r="L67" s="53">
        <v>43434</v>
      </c>
      <c r="M67" s="54" t="e">
        <f>AO67/AN67</f>
        <v>#DIV/0!</v>
      </c>
      <c r="N67" s="55" t="e">
        <f t="shared" si="17"/>
        <v>#DIV/0!</v>
      </c>
      <c r="O67" s="21">
        <v>1</v>
      </c>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8">
        <f>+T67+V67+X67+Z67+AB67+AD67+AF67+AH67+AJ67+AL67+R67+P67</f>
        <v>0</v>
      </c>
      <c r="AO67" s="58">
        <f>+S67+Q67+U67+W67+Y67+AA67+AC67+AE67+AG67+AI67+AK67+AM67</f>
        <v>0</v>
      </c>
      <c r="AP67" s="59"/>
      <c r="AQ67" s="60"/>
      <c r="AR67" s="60"/>
      <c r="AS67" s="60"/>
      <c r="AT67" s="61"/>
      <c r="AU67" s="62"/>
    </row>
    <row r="68" spans="1:47" s="4" customFormat="1" ht="27" hidden="1" customHeight="1" x14ac:dyDescent="0.2">
      <c r="A68" s="227"/>
      <c r="B68" s="85"/>
      <c r="C68" s="86"/>
      <c r="D68" s="87"/>
      <c r="E68" s="96" t="s">
        <v>131</v>
      </c>
      <c r="F68" s="50"/>
      <c r="G68" s="50"/>
      <c r="H68" s="50" t="s">
        <v>125</v>
      </c>
      <c r="I68" s="51" t="s">
        <v>132</v>
      </c>
      <c r="J68" s="52"/>
      <c r="K68" s="53">
        <v>43282</v>
      </c>
      <c r="L68" s="53">
        <v>43434</v>
      </c>
      <c r="M68" s="54" t="e">
        <f>AO68/AN68</f>
        <v>#DIV/0!</v>
      </c>
      <c r="N68" s="55" t="e">
        <f t="shared" si="17"/>
        <v>#DIV/0!</v>
      </c>
      <c r="O68" s="21">
        <v>1</v>
      </c>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8">
        <f>+T68+V68+X68+Z68+AB68+AD68+AF68+AH68+AJ68+AL68+R68+P68</f>
        <v>0</v>
      </c>
      <c r="AO68" s="58">
        <f>+S68+Q68+U68+W68+Y68+AA68+AC68+AE68+AG68+AI68+AK68+AM68</f>
        <v>0</v>
      </c>
      <c r="AP68" s="59"/>
      <c r="AQ68" s="60"/>
      <c r="AR68" s="60"/>
      <c r="AS68" s="60"/>
      <c r="AT68" s="61"/>
      <c r="AU68" s="62"/>
    </row>
    <row r="69" spans="1:47" s="4" customFormat="1" ht="54" hidden="1" customHeight="1" x14ac:dyDescent="0.2">
      <c r="A69" s="227"/>
      <c r="B69" s="85"/>
      <c r="C69" s="86"/>
      <c r="D69" s="87"/>
      <c r="E69" s="97" t="s">
        <v>133</v>
      </c>
      <c r="F69" s="50"/>
      <c r="G69" s="50"/>
      <c r="H69" s="50"/>
      <c r="I69" s="51" t="s">
        <v>134</v>
      </c>
      <c r="J69" s="52"/>
      <c r="K69" s="53">
        <v>43282</v>
      </c>
      <c r="L69" s="53">
        <v>43434</v>
      </c>
      <c r="M69" s="54" t="e">
        <f>AO69/AN69</f>
        <v>#DIV/0!</v>
      </c>
      <c r="N69" s="55" t="e">
        <f t="shared" si="17"/>
        <v>#DIV/0!</v>
      </c>
      <c r="O69" s="21">
        <v>1</v>
      </c>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8">
        <f>+T69+V69+X69+Z69+AB69+AD69+AF69+AH69+AJ69+AL69+R69+P69</f>
        <v>0</v>
      </c>
      <c r="AO69" s="58">
        <f>+S69+Q69+U69+W69+Y69+AA69+AC69+AE69+AG69+AI69+AK69+AM69</f>
        <v>0</v>
      </c>
      <c r="AP69" s="59"/>
      <c r="AQ69" s="60"/>
      <c r="AR69" s="60"/>
      <c r="AS69" s="60"/>
      <c r="AT69" s="61"/>
      <c r="AU69" s="62"/>
    </row>
    <row r="70" spans="1:47" s="4" customFormat="1" ht="27" hidden="1" customHeight="1" x14ac:dyDescent="0.2">
      <c r="A70" s="227"/>
      <c r="B70" s="85"/>
      <c r="C70" s="86"/>
      <c r="D70" s="87"/>
      <c r="E70" s="96" t="s">
        <v>135</v>
      </c>
      <c r="F70" s="50"/>
      <c r="G70" s="50"/>
      <c r="H70" s="50" t="s">
        <v>109</v>
      </c>
      <c r="I70" s="51" t="s">
        <v>136</v>
      </c>
      <c r="J70" s="52"/>
      <c r="K70" s="53">
        <v>43282</v>
      </c>
      <c r="L70" s="53">
        <v>43434</v>
      </c>
      <c r="M70" s="54" t="e">
        <f>AO70/AN70</f>
        <v>#DIV/0!</v>
      </c>
      <c r="N70" s="55" t="e">
        <f t="shared" si="17"/>
        <v>#DIV/0!</v>
      </c>
      <c r="O70" s="21">
        <v>1</v>
      </c>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8">
        <f>+T70+V70+X70+Z70+AB70+AD70+AF70+AH70+AJ70+AL70+R70+P70</f>
        <v>0</v>
      </c>
      <c r="AO70" s="58">
        <f>+S70+Q70+U70+W70+Y70+AA70+AC70+AE70+AG70+AI70+AK70+AM70</f>
        <v>0</v>
      </c>
      <c r="AP70" s="59"/>
      <c r="AQ70" s="60"/>
      <c r="AR70" s="60"/>
      <c r="AS70" s="60"/>
      <c r="AT70" s="61"/>
      <c r="AU70" s="62"/>
    </row>
    <row r="71" spans="1:47" s="4" customFormat="1" ht="30.75" customHeight="1" x14ac:dyDescent="0.2">
      <c r="A71" s="227"/>
      <c r="B71" s="92"/>
      <c r="C71" s="93"/>
      <c r="D71" s="32" t="s">
        <v>412</v>
      </c>
      <c r="E71" s="33" t="s">
        <v>137</v>
      </c>
      <c r="F71" s="34" t="s">
        <v>393</v>
      </c>
      <c r="G71" s="34"/>
      <c r="H71" s="34" t="s">
        <v>81</v>
      </c>
      <c r="I71" s="35" t="s">
        <v>97</v>
      </c>
      <c r="J71" s="36"/>
      <c r="K71" s="37">
        <v>43221</v>
      </c>
      <c r="L71" s="38">
        <v>43296</v>
      </c>
      <c r="M71" s="39" t="e">
        <f>AS71/AR71</f>
        <v>#DIV/0!</v>
      </c>
      <c r="N71" s="40" t="e">
        <f t="shared" si="17"/>
        <v>#DIV/0!</v>
      </c>
      <c r="O71" s="69">
        <v>1</v>
      </c>
      <c r="P71" s="42">
        <f t="shared" ref="P71:AM71" si="19">SUM(P73:P75)</f>
        <v>0</v>
      </c>
      <c r="Q71" s="42">
        <f t="shared" si="19"/>
        <v>0</v>
      </c>
      <c r="R71" s="42">
        <f t="shared" si="19"/>
        <v>0</v>
      </c>
      <c r="S71" s="42">
        <f t="shared" si="19"/>
        <v>0</v>
      </c>
      <c r="T71" s="42">
        <f t="shared" si="19"/>
        <v>0</v>
      </c>
      <c r="U71" s="42">
        <f t="shared" si="19"/>
        <v>0</v>
      </c>
      <c r="V71" s="42">
        <f t="shared" si="19"/>
        <v>0</v>
      </c>
      <c r="W71" s="42">
        <f t="shared" si="19"/>
        <v>0</v>
      </c>
      <c r="X71" s="42">
        <f t="shared" si="19"/>
        <v>0</v>
      </c>
      <c r="Y71" s="42">
        <f t="shared" si="19"/>
        <v>0</v>
      </c>
      <c r="Z71" s="42">
        <f t="shared" si="19"/>
        <v>0</v>
      </c>
      <c r="AA71" s="42">
        <f t="shared" si="19"/>
        <v>0</v>
      </c>
      <c r="AB71" s="42">
        <f t="shared" si="19"/>
        <v>0</v>
      </c>
      <c r="AC71" s="42">
        <f t="shared" si="19"/>
        <v>0</v>
      </c>
      <c r="AD71" s="42">
        <f t="shared" si="19"/>
        <v>0</v>
      </c>
      <c r="AE71" s="42">
        <f t="shared" si="19"/>
        <v>0</v>
      </c>
      <c r="AF71" s="42">
        <f t="shared" si="19"/>
        <v>0</v>
      </c>
      <c r="AG71" s="42">
        <f t="shared" si="19"/>
        <v>0</v>
      </c>
      <c r="AH71" s="42">
        <f t="shared" si="19"/>
        <v>0</v>
      </c>
      <c r="AI71" s="42">
        <f t="shared" si="19"/>
        <v>0</v>
      </c>
      <c r="AJ71" s="42">
        <f t="shared" si="19"/>
        <v>0</v>
      </c>
      <c r="AK71" s="42">
        <f t="shared" si="19"/>
        <v>0</v>
      </c>
      <c r="AL71" s="42">
        <f t="shared" si="19"/>
        <v>0</v>
      </c>
      <c r="AM71" s="42">
        <f t="shared" si="19"/>
        <v>0</v>
      </c>
      <c r="AN71" s="43"/>
      <c r="AO71" s="43"/>
      <c r="AP71" s="44"/>
      <c r="AQ71" s="45"/>
      <c r="AR71" s="46">
        <f>+T71+V71+X71+Z71+AB71+AD71+AF71+AH71+AJ71+AL71+R71+P71</f>
        <v>0</v>
      </c>
      <c r="AS71" s="46">
        <f>+U71+W71+Y71+AA71+AC71+AE71+AG71+AI71+AK71+AM71+S71+Q71</f>
        <v>0</v>
      </c>
      <c r="AT71" s="40">
        <f>SUM(O72:O82)</f>
        <v>11</v>
      </c>
      <c r="AU71" s="47">
        <f>SUM(AO72:AO82)/SUM(AN72:AN82)</f>
        <v>0</v>
      </c>
    </row>
    <row r="72" spans="1:47" s="84" customFormat="1" ht="18.75" customHeight="1" x14ac:dyDescent="0.25">
      <c r="A72" s="227"/>
      <c r="B72" s="98"/>
      <c r="C72" s="99"/>
      <c r="D72" s="100"/>
      <c r="E72" s="90" t="s">
        <v>138</v>
      </c>
      <c r="F72" s="50"/>
      <c r="G72" s="50"/>
      <c r="H72" s="50"/>
      <c r="I72" s="51" t="s">
        <v>97</v>
      </c>
      <c r="J72" s="52"/>
      <c r="K72" s="53">
        <v>43160</v>
      </c>
      <c r="L72" s="53">
        <v>43281</v>
      </c>
      <c r="M72" s="54" t="e">
        <f t="shared" ref="M72:M82" si="20">AO72/AN72</f>
        <v>#DIV/0!</v>
      </c>
      <c r="N72" s="55" t="e">
        <f t="shared" si="17"/>
        <v>#DIV/0!</v>
      </c>
      <c r="O72" s="21">
        <v>1</v>
      </c>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8">
        <f t="shared" ref="AN72:AN82" si="21">+T72+V72+X72+Z72+AB72+AD72+AF72+AH72+AJ72+AL72+R72+P72</f>
        <v>0</v>
      </c>
      <c r="AO72" s="58">
        <f t="shared" ref="AO72:AO82" si="22">+S72+Q72+U72+W72+Y72+AA72+AC72+AE72+AG72+AI72+AK72+AM72</f>
        <v>0</v>
      </c>
      <c r="AP72" s="59"/>
      <c r="AQ72" s="60"/>
      <c r="AR72" s="60"/>
      <c r="AS72" s="60"/>
      <c r="AT72" s="61"/>
      <c r="AU72" s="62"/>
    </row>
    <row r="73" spans="1:47" s="4" customFormat="1" ht="27.75" customHeight="1" x14ac:dyDescent="0.2">
      <c r="A73" s="227"/>
      <c r="B73" s="85"/>
      <c r="C73" s="86"/>
      <c r="D73" s="87"/>
      <c r="E73" s="90" t="s">
        <v>139</v>
      </c>
      <c r="F73" s="50"/>
      <c r="G73" s="50"/>
      <c r="H73" s="50" t="s">
        <v>140</v>
      </c>
      <c r="I73" s="51" t="s">
        <v>97</v>
      </c>
      <c r="J73" s="52"/>
      <c r="K73" s="53">
        <v>43160</v>
      </c>
      <c r="L73" s="53">
        <v>43281</v>
      </c>
      <c r="M73" s="54" t="e">
        <f t="shared" si="20"/>
        <v>#DIV/0!</v>
      </c>
      <c r="N73" s="55" t="e">
        <f t="shared" si="17"/>
        <v>#DIV/0!</v>
      </c>
      <c r="O73" s="21">
        <v>1</v>
      </c>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8">
        <f t="shared" si="21"/>
        <v>0</v>
      </c>
      <c r="AO73" s="58">
        <f t="shared" si="22"/>
        <v>0</v>
      </c>
      <c r="AP73" s="59"/>
      <c r="AQ73" s="60"/>
      <c r="AR73" s="60"/>
      <c r="AS73" s="60"/>
      <c r="AT73" s="61"/>
      <c r="AU73" s="62"/>
    </row>
    <row r="74" spans="1:47" s="4" customFormat="1" ht="27.75" customHeight="1" x14ac:dyDescent="0.2">
      <c r="A74" s="227"/>
      <c r="B74" s="85"/>
      <c r="C74" s="86"/>
      <c r="D74" s="87"/>
      <c r="E74" s="90" t="s">
        <v>141</v>
      </c>
      <c r="F74" s="50"/>
      <c r="G74" s="50"/>
      <c r="H74" s="50" t="s">
        <v>81</v>
      </c>
      <c r="I74" s="51" t="s">
        <v>97</v>
      </c>
      <c r="J74" s="52"/>
      <c r="K74" s="53">
        <v>43191</v>
      </c>
      <c r="L74" s="53">
        <v>43296</v>
      </c>
      <c r="M74" s="54" t="e">
        <f t="shared" si="20"/>
        <v>#DIV/0!</v>
      </c>
      <c r="N74" s="55" t="e">
        <f t="shared" si="17"/>
        <v>#DIV/0!</v>
      </c>
      <c r="O74" s="21">
        <v>1</v>
      </c>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8">
        <f t="shared" si="21"/>
        <v>0</v>
      </c>
      <c r="AO74" s="58">
        <f t="shared" si="22"/>
        <v>0</v>
      </c>
      <c r="AP74" s="59"/>
      <c r="AQ74" s="60"/>
      <c r="AR74" s="60"/>
      <c r="AS74" s="60"/>
      <c r="AT74" s="61"/>
      <c r="AU74" s="62"/>
    </row>
    <row r="75" spans="1:47" s="84" customFormat="1" ht="18.75" customHeight="1" x14ac:dyDescent="0.25">
      <c r="A75" s="227"/>
      <c r="B75" s="98"/>
      <c r="C75" s="99"/>
      <c r="D75" s="100"/>
      <c r="E75" s="90" t="s">
        <v>142</v>
      </c>
      <c r="F75" s="50"/>
      <c r="G75" s="50"/>
      <c r="H75" s="50"/>
      <c r="I75" s="51" t="s">
        <v>97</v>
      </c>
      <c r="J75" s="52"/>
      <c r="K75" s="53">
        <v>43160</v>
      </c>
      <c r="L75" s="53">
        <v>43281</v>
      </c>
      <c r="M75" s="54" t="e">
        <f t="shared" si="20"/>
        <v>#DIV/0!</v>
      </c>
      <c r="N75" s="55" t="e">
        <f t="shared" si="17"/>
        <v>#DIV/0!</v>
      </c>
      <c r="O75" s="21">
        <v>1</v>
      </c>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8">
        <f t="shared" si="21"/>
        <v>0</v>
      </c>
      <c r="AO75" s="58">
        <f t="shared" si="22"/>
        <v>0</v>
      </c>
      <c r="AP75" s="59"/>
      <c r="AQ75" s="60"/>
      <c r="AR75" s="60"/>
      <c r="AS75" s="60"/>
      <c r="AT75" s="61"/>
      <c r="AU75" s="62"/>
    </row>
    <row r="76" spans="1:47" s="84" customFormat="1" ht="18.75" customHeight="1" x14ac:dyDescent="0.25">
      <c r="A76" s="227"/>
      <c r="B76" s="98"/>
      <c r="C76" s="99"/>
      <c r="D76" s="100"/>
      <c r="E76" s="90" t="s">
        <v>143</v>
      </c>
      <c r="F76" s="50"/>
      <c r="G76" s="50"/>
      <c r="H76" s="50"/>
      <c r="I76" s="51" t="s">
        <v>97</v>
      </c>
      <c r="J76" s="52"/>
      <c r="K76" s="53">
        <v>43221</v>
      </c>
      <c r="L76" s="53">
        <v>43296</v>
      </c>
      <c r="M76" s="54" t="e">
        <f t="shared" si="20"/>
        <v>#DIV/0!</v>
      </c>
      <c r="N76" s="55" t="e">
        <f t="shared" si="17"/>
        <v>#DIV/0!</v>
      </c>
      <c r="O76" s="21">
        <v>1</v>
      </c>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8">
        <f t="shared" si="21"/>
        <v>0</v>
      </c>
      <c r="AO76" s="58">
        <f t="shared" si="22"/>
        <v>0</v>
      </c>
      <c r="AP76" s="59"/>
      <c r="AQ76" s="60"/>
      <c r="AR76" s="60"/>
      <c r="AS76" s="60"/>
      <c r="AT76" s="61"/>
      <c r="AU76" s="62"/>
    </row>
    <row r="77" spans="1:47" s="84" customFormat="1" ht="18.75" customHeight="1" x14ac:dyDescent="0.25">
      <c r="A77" s="227"/>
      <c r="B77" s="98"/>
      <c r="C77" s="99"/>
      <c r="D77" s="100"/>
      <c r="E77" s="90" t="s">
        <v>138</v>
      </c>
      <c r="F77" s="50"/>
      <c r="G77" s="50"/>
      <c r="H77" s="50"/>
      <c r="I77" s="51" t="s">
        <v>97</v>
      </c>
      <c r="J77" s="52"/>
      <c r="K77" s="53">
        <v>43296</v>
      </c>
      <c r="L77" s="53">
        <v>43465</v>
      </c>
      <c r="M77" s="54" t="e">
        <f t="shared" si="20"/>
        <v>#DIV/0!</v>
      </c>
      <c r="N77" s="55" t="e">
        <f t="shared" si="17"/>
        <v>#DIV/0!</v>
      </c>
      <c r="O77" s="21">
        <v>1</v>
      </c>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8">
        <f t="shared" si="21"/>
        <v>0</v>
      </c>
      <c r="AO77" s="58">
        <f t="shared" si="22"/>
        <v>0</v>
      </c>
      <c r="AP77" s="59"/>
      <c r="AQ77" s="60"/>
      <c r="AR77" s="60"/>
      <c r="AS77" s="60"/>
      <c r="AT77" s="61"/>
      <c r="AU77" s="62"/>
    </row>
    <row r="78" spans="1:47" s="84" customFormat="1" ht="18.75" customHeight="1" x14ac:dyDescent="0.25">
      <c r="A78" s="227"/>
      <c r="B78" s="98"/>
      <c r="C78" s="99"/>
      <c r="D78" s="100"/>
      <c r="E78" s="90" t="s">
        <v>144</v>
      </c>
      <c r="F78" s="50"/>
      <c r="G78" s="50"/>
      <c r="H78" s="50" t="s">
        <v>145</v>
      </c>
      <c r="I78" s="51" t="s">
        <v>114</v>
      </c>
      <c r="J78" s="52"/>
      <c r="K78" s="53">
        <v>43221</v>
      </c>
      <c r="L78" s="53">
        <v>43296</v>
      </c>
      <c r="M78" s="54" t="e">
        <f t="shared" si="20"/>
        <v>#DIV/0!</v>
      </c>
      <c r="N78" s="55" t="e">
        <f t="shared" si="17"/>
        <v>#DIV/0!</v>
      </c>
      <c r="O78" s="21">
        <v>1</v>
      </c>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8">
        <f t="shared" si="21"/>
        <v>0</v>
      </c>
      <c r="AO78" s="58">
        <f t="shared" si="22"/>
        <v>0</v>
      </c>
      <c r="AP78" s="59"/>
      <c r="AQ78" s="60"/>
      <c r="AR78" s="60"/>
      <c r="AS78" s="60"/>
      <c r="AT78" s="61"/>
      <c r="AU78" s="62"/>
    </row>
    <row r="79" spans="1:47" s="84" customFormat="1" ht="24" customHeight="1" x14ac:dyDescent="0.25">
      <c r="A79" s="227"/>
      <c r="B79" s="98"/>
      <c r="C79" s="99"/>
      <c r="D79" s="100"/>
      <c r="E79" s="90" t="s">
        <v>146</v>
      </c>
      <c r="F79" s="50"/>
      <c r="G79" s="50"/>
      <c r="H79" s="50" t="s">
        <v>34</v>
      </c>
      <c r="I79" s="51" t="s">
        <v>136</v>
      </c>
      <c r="J79" s="52"/>
      <c r="K79" s="53">
        <v>43221</v>
      </c>
      <c r="L79" s="53">
        <v>43296</v>
      </c>
      <c r="M79" s="54" t="e">
        <f t="shared" si="20"/>
        <v>#DIV/0!</v>
      </c>
      <c r="N79" s="55" t="e">
        <f t="shared" si="17"/>
        <v>#DIV/0!</v>
      </c>
      <c r="O79" s="21">
        <v>1</v>
      </c>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8">
        <f t="shared" si="21"/>
        <v>0</v>
      </c>
      <c r="AO79" s="58">
        <f t="shared" si="22"/>
        <v>0</v>
      </c>
      <c r="AP79" s="59"/>
      <c r="AQ79" s="60"/>
      <c r="AR79" s="60"/>
      <c r="AS79" s="60"/>
      <c r="AT79" s="61"/>
      <c r="AU79" s="62"/>
    </row>
    <row r="80" spans="1:47" s="84" customFormat="1" ht="36" customHeight="1" x14ac:dyDescent="0.25">
      <c r="A80" s="227"/>
      <c r="B80" s="98"/>
      <c r="C80" s="99"/>
      <c r="D80" s="100"/>
      <c r="E80" s="90" t="s">
        <v>147</v>
      </c>
      <c r="F80" s="50"/>
      <c r="G80" s="50"/>
      <c r="H80" s="50" t="s">
        <v>34</v>
      </c>
      <c r="I80" s="51" t="s">
        <v>148</v>
      </c>
      <c r="J80" s="52"/>
      <c r="K80" s="53">
        <v>43160</v>
      </c>
      <c r="L80" s="53">
        <v>43296</v>
      </c>
      <c r="M80" s="54">
        <f t="shared" si="20"/>
        <v>0</v>
      </c>
      <c r="N80" s="55">
        <f t="shared" si="17"/>
        <v>40</v>
      </c>
      <c r="O80" s="21">
        <v>1</v>
      </c>
      <c r="P80" s="57"/>
      <c r="Q80" s="57"/>
      <c r="R80" s="57"/>
      <c r="S80" s="57"/>
      <c r="T80" s="57">
        <v>1</v>
      </c>
      <c r="U80" s="57"/>
      <c r="V80" s="57"/>
      <c r="W80" s="57"/>
      <c r="X80" s="57">
        <v>1</v>
      </c>
      <c r="Y80" s="57"/>
      <c r="Z80" s="57"/>
      <c r="AA80" s="57"/>
      <c r="AB80" s="57">
        <v>1</v>
      </c>
      <c r="AC80" s="57"/>
      <c r="AD80" s="57"/>
      <c r="AE80" s="57"/>
      <c r="AF80" s="57"/>
      <c r="AG80" s="57"/>
      <c r="AH80" s="57"/>
      <c r="AI80" s="57"/>
      <c r="AJ80" s="57"/>
      <c r="AK80" s="57"/>
      <c r="AL80" s="57"/>
      <c r="AM80" s="57"/>
      <c r="AN80" s="58">
        <f t="shared" si="21"/>
        <v>3</v>
      </c>
      <c r="AO80" s="58">
        <f t="shared" si="22"/>
        <v>0</v>
      </c>
      <c r="AP80" s="59"/>
      <c r="AQ80" s="60"/>
      <c r="AR80" s="60"/>
      <c r="AS80" s="60"/>
      <c r="AT80" s="61"/>
      <c r="AU80" s="62"/>
    </row>
    <row r="81" spans="1:47" s="84" customFormat="1" ht="18.75" customHeight="1" x14ac:dyDescent="0.25">
      <c r="A81" s="227"/>
      <c r="B81" s="98"/>
      <c r="C81" s="99"/>
      <c r="D81" s="100"/>
      <c r="E81" s="101" t="s">
        <v>149</v>
      </c>
      <c r="F81" s="50"/>
      <c r="G81" s="50"/>
      <c r="H81" s="50" t="s">
        <v>34</v>
      </c>
      <c r="I81" s="51" t="s">
        <v>97</v>
      </c>
      <c r="J81" s="52"/>
      <c r="K81" s="53">
        <v>43221</v>
      </c>
      <c r="L81" s="53">
        <v>43296</v>
      </c>
      <c r="M81" s="54" t="e">
        <f t="shared" si="20"/>
        <v>#DIV/0!</v>
      </c>
      <c r="N81" s="55" t="e">
        <f t="shared" si="17"/>
        <v>#DIV/0!</v>
      </c>
      <c r="O81" s="21">
        <v>1</v>
      </c>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8">
        <f t="shared" si="21"/>
        <v>0</v>
      </c>
      <c r="AO81" s="58">
        <f t="shared" si="22"/>
        <v>0</v>
      </c>
      <c r="AP81" s="59"/>
      <c r="AQ81" s="60"/>
      <c r="AR81" s="60"/>
      <c r="AS81" s="60"/>
      <c r="AT81" s="61"/>
      <c r="AU81" s="62"/>
    </row>
    <row r="82" spans="1:47" s="84" customFormat="1" ht="18.75" customHeight="1" x14ac:dyDescent="0.25">
      <c r="A82" s="227"/>
      <c r="B82" s="98"/>
      <c r="C82" s="99"/>
      <c r="D82" s="100"/>
      <c r="E82" s="101" t="s">
        <v>150</v>
      </c>
      <c r="F82" s="50"/>
      <c r="G82" s="50"/>
      <c r="H82" s="50" t="s">
        <v>34</v>
      </c>
      <c r="I82" s="51" t="s">
        <v>97</v>
      </c>
      <c r="J82" s="52"/>
      <c r="K82" s="53">
        <v>43221</v>
      </c>
      <c r="L82" s="53">
        <v>43296</v>
      </c>
      <c r="M82" s="54" t="e">
        <f t="shared" si="20"/>
        <v>#DIV/0!</v>
      </c>
      <c r="N82" s="55" t="e">
        <f t="shared" si="17"/>
        <v>#DIV/0!</v>
      </c>
      <c r="O82" s="21">
        <v>1</v>
      </c>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8">
        <f t="shared" si="21"/>
        <v>0</v>
      </c>
      <c r="AO82" s="58">
        <f t="shared" si="22"/>
        <v>0</v>
      </c>
      <c r="AP82" s="59"/>
      <c r="AQ82" s="60"/>
      <c r="AR82" s="60"/>
      <c r="AS82" s="60"/>
      <c r="AT82" s="61"/>
      <c r="AU82" s="62"/>
    </row>
    <row r="83" spans="1:47" s="4" customFormat="1" ht="30" customHeight="1" x14ac:dyDescent="0.2">
      <c r="A83" s="227"/>
      <c r="B83" s="92"/>
      <c r="C83" s="93"/>
      <c r="D83" s="32" t="s">
        <v>413</v>
      </c>
      <c r="E83" s="33" t="s">
        <v>151</v>
      </c>
      <c r="F83" s="34" t="s">
        <v>394</v>
      </c>
      <c r="G83" s="34"/>
      <c r="H83" s="34" t="s">
        <v>46</v>
      </c>
      <c r="I83" s="35" t="s">
        <v>97</v>
      </c>
      <c r="J83" s="36"/>
      <c r="K83" s="37">
        <v>43221</v>
      </c>
      <c r="L83" s="38">
        <v>43434</v>
      </c>
      <c r="M83" s="39" t="e">
        <f>AS83/AR83</f>
        <v>#DIV/0!</v>
      </c>
      <c r="N83" s="40" t="e">
        <f t="shared" si="17"/>
        <v>#DIV/0!</v>
      </c>
      <c r="O83" s="69">
        <v>1</v>
      </c>
      <c r="P83" s="42">
        <f t="shared" ref="P83:AM83" si="23">SUM(P85:P92)</f>
        <v>0</v>
      </c>
      <c r="Q83" s="42">
        <f t="shared" si="23"/>
        <v>0</v>
      </c>
      <c r="R83" s="42">
        <f t="shared" si="23"/>
        <v>0</v>
      </c>
      <c r="S83" s="42">
        <f t="shared" si="23"/>
        <v>0</v>
      </c>
      <c r="T83" s="42">
        <f t="shared" si="23"/>
        <v>0</v>
      </c>
      <c r="U83" s="42">
        <f t="shared" si="23"/>
        <v>0</v>
      </c>
      <c r="V83" s="42">
        <f t="shared" si="23"/>
        <v>0</v>
      </c>
      <c r="W83" s="42">
        <f t="shared" si="23"/>
        <v>0</v>
      </c>
      <c r="X83" s="42">
        <f t="shared" si="23"/>
        <v>0</v>
      </c>
      <c r="Y83" s="42">
        <f t="shared" si="23"/>
        <v>0</v>
      </c>
      <c r="Z83" s="42">
        <f t="shared" si="23"/>
        <v>0</v>
      </c>
      <c r="AA83" s="42">
        <f t="shared" si="23"/>
        <v>0</v>
      </c>
      <c r="AB83" s="42">
        <f t="shared" si="23"/>
        <v>0</v>
      </c>
      <c r="AC83" s="42">
        <f t="shared" si="23"/>
        <v>0</v>
      </c>
      <c r="AD83" s="42">
        <f t="shared" si="23"/>
        <v>0</v>
      </c>
      <c r="AE83" s="42">
        <f t="shared" si="23"/>
        <v>0</v>
      </c>
      <c r="AF83" s="42">
        <f t="shared" si="23"/>
        <v>0</v>
      </c>
      <c r="AG83" s="42">
        <f t="shared" si="23"/>
        <v>0</v>
      </c>
      <c r="AH83" s="42">
        <f t="shared" si="23"/>
        <v>0</v>
      </c>
      <c r="AI83" s="42">
        <f t="shared" si="23"/>
        <v>0</v>
      </c>
      <c r="AJ83" s="42">
        <f t="shared" si="23"/>
        <v>0</v>
      </c>
      <c r="AK83" s="42">
        <f t="shared" si="23"/>
        <v>0</v>
      </c>
      <c r="AL83" s="42">
        <f t="shared" si="23"/>
        <v>0</v>
      </c>
      <c r="AM83" s="42">
        <f t="shared" si="23"/>
        <v>0</v>
      </c>
      <c r="AN83" s="43"/>
      <c r="AO83" s="43"/>
      <c r="AP83" s="44"/>
      <c r="AQ83" s="45"/>
      <c r="AR83" s="46">
        <f>+T83+V83+X83+Z83+AB83+AD83+AF83+AH83+AJ83+AL83+R83+P83</f>
        <v>0</v>
      </c>
      <c r="AS83" s="46">
        <f>+U83+W83+Y83+AA83+AC83+AE83+AG83+AI83+AK83+AM83+S83+Q83</f>
        <v>0</v>
      </c>
      <c r="AT83" s="40">
        <f>SUM(O84:O92)</f>
        <v>9</v>
      </c>
      <c r="AU83" s="47" t="e">
        <f>SUM(AO84:AO92)/SUM(AN84:AN92)</f>
        <v>#DIV/0!</v>
      </c>
    </row>
    <row r="84" spans="1:47" s="4" customFormat="1" ht="27.75" customHeight="1" x14ac:dyDescent="0.2">
      <c r="A84" s="227"/>
      <c r="B84" s="85"/>
      <c r="C84" s="86"/>
      <c r="D84" s="87"/>
      <c r="E84" s="49" t="s">
        <v>152</v>
      </c>
      <c r="F84" s="50"/>
      <c r="G84" s="50"/>
      <c r="H84" s="50" t="s">
        <v>46</v>
      </c>
      <c r="I84" s="51" t="s">
        <v>114</v>
      </c>
      <c r="J84" s="52" t="s">
        <v>153</v>
      </c>
      <c r="K84" s="53">
        <v>43205</v>
      </c>
      <c r="L84" s="53">
        <v>43419</v>
      </c>
      <c r="M84" s="54" t="e">
        <f t="shared" ref="M84:M93" si="24">AO84/AN84</f>
        <v>#DIV/0!</v>
      </c>
      <c r="N84" s="55" t="e">
        <f t="shared" si="17"/>
        <v>#DIV/0!</v>
      </c>
      <c r="O84" s="21">
        <v>1</v>
      </c>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8">
        <f t="shared" ref="AN84:AN93" si="25">+T84+V84+X84+Z84+AB84+AD84+AF84+AH84+AJ84+AL84+R84+P84</f>
        <v>0</v>
      </c>
      <c r="AO84" s="58">
        <f t="shared" ref="AO84:AO93" si="26">+S84+Q84+U84+W84+Y84+AA84+AC84+AE84+AG84+AI84+AK84+AM84</f>
        <v>0</v>
      </c>
      <c r="AP84" s="59"/>
      <c r="AQ84" s="60"/>
      <c r="AR84" s="60"/>
      <c r="AS84" s="60"/>
      <c r="AT84" s="61"/>
      <c r="AU84" s="62"/>
    </row>
    <row r="85" spans="1:47" s="4" customFormat="1" ht="45" x14ac:dyDescent="0.2">
      <c r="A85" s="227"/>
      <c r="B85" s="85"/>
      <c r="C85" s="86"/>
      <c r="D85" s="87"/>
      <c r="E85" s="100" t="s">
        <v>154</v>
      </c>
      <c r="F85" s="50"/>
      <c r="G85" s="50"/>
      <c r="H85" s="50" t="s">
        <v>81</v>
      </c>
      <c r="I85" s="51" t="s">
        <v>97</v>
      </c>
      <c r="J85" s="52"/>
      <c r="K85" s="53">
        <v>43221</v>
      </c>
      <c r="L85" s="53">
        <v>43373</v>
      </c>
      <c r="M85" s="54" t="e">
        <f t="shared" si="24"/>
        <v>#DIV/0!</v>
      </c>
      <c r="N85" s="55" t="e">
        <f t="shared" si="17"/>
        <v>#DIV/0!</v>
      </c>
      <c r="O85" s="21">
        <v>1</v>
      </c>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8">
        <f t="shared" si="25"/>
        <v>0</v>
      </c>
      <c r="AO85" s="58">
        <f t="shared" si="26"/>
        <v>0</v>
      </c>
      <c r="AP85" s="59"/>
      <c r="AQ85" s="60"/>
      <c r="AR85" s="60"/>
      <c r="AS85" s="60"/>
      <c r="AT85" s="61"/>
      <c r="AU85" s="62"/>
    </row>
    <row r="86" spans="1:47" s="4" customFormat="1" ht="28.5" customHeight="1" x14ac:dyDescent="0.2">
      <c r="A86" s="227"/>
      <c r="B86" s="85"/>
      <c r="C86" s="86"/>
      <c r="D86" s="87"/>
      <c r="E86" s="91" t="s">
        <v>155</v>
      </c>
      <c r="F86" s="50"/>
      <c r="G86" s="50"/>
      <c r="H86" s="50" t="s">
        <v>81</v>
      </c>
      <c r="I86" s="51" t="s">
        <v>97</v>
      </c>
      <c r="J86" s="52"/>
      <c r="K86" s="53">
        <v>43191</v>
      </c>
      <c r="L86" s="53">
        <v>43281</v>
      </c>
      <c r="M86" s="54" t="e">
        <f t="shared" si="24"/>
        <v>#DIV/0!</v>
      </c>
      <c r="N86" s="55" t="e">
        <f t="shared" si="17"/>
        <v>#DIV/0!</v>
      </c>
      <c r="O86" s="21">
        <v>1</v>
      </c>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8">
        <f t="shared" si="25"/>
        <v>0</v>
      </c>
      <c r="AO86" s="58">
        <f t="shared" si="26"/>
        <v>0</v>
      </c>
      <c r="AP86" s="59"/>
      <c r="AQ86" s="60"/>
      <c r="AR86" s="60"/>
      <c r="AS86" s="60"/>
      <c r="AT86" s="61"/>
      <c r="AU86" s="62"/>
    </row>
    <row r="87" spans="1:47" s="4" customFormat="1" ht="48.75" customHeight="1" x14ac:dyDescent="0.2">
      <c r="A87" s="227"/>
      <c r="B87" s="85"/>
      <c r="C87" s="86"/>
      <c r="D87" s="87"/>
      <c r="E87" s="90" t="s">
        <v>156</v>
      </c>
      <c r="F87" s="50"/>
      <c r="G87" s="50"/>
      <c r="H87" s="50" t="s">
        <v>46</v>
      </c>
      <c r="I87" s="51" t="s">
        <v>97</v>
      </c>
      <c r="J87" s="52" t="s">
        <v>153</v>
      </c>
      <c r="K87" s="53">
        <v>43282</v>
      </c>
      <c r="L87" s="53">
        <v>43342</v>
      </c>
      <c r="M87" s="54" t="e">
        <f t="shared" si="24"/>
        <v>#DIV/0!</v>
      </c>
      <c r="N87" s="55" t="e">
        <f t="shared" si="17"/>
        <v>#DIV/0!</v>
      </c>
      <c r="O87" s="21">
        <v>1</v>
      </c>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8">
        <f t="shared" si="25"/>
        <v>0</v>
      </c>
      <c r="AO87" s="58">
        <f t="shared" si="26"/>
        <v>0</v>
      </c>
      <c r="AP87" s="59"/>
      <c r="AQ87" s="60"/>
      <c r="AR87" s="60"/>
      <c r="AS87" s="60"/>
      <c r="AT87" s="61"/>
      <c r="AU87" s="62"/>
    </row>
    <row r="88" spans="1:47" s="4" customFormat="1" ht="27" x14ac:dyDescent="0.2">
      <c r="A88" s="227"/>
      <c r="B88" s="85"/>
      <c r="C88" s="86"/>
      <c r="D88" s="87"/>
      <c r="E88" s="91" t="s">
        <v>157</v>
      </c>
      <c r="F88" s="50"/>
      <c r="G88" s="50"/>
      <c r="H88" s="50" t="s">
        <v>81</v>
      </c>
      <c r="I88" s="51" t="s">
        <v>114</v>
      </c>
      <c r="J88" s="52" t="s">
        <v>153</v>
      </c>
      <c r="K88" s="53">
        <v>43252</v>
      </c>
      <c r="L88" s="53">
        <v>43266</v>
      </c>
      <c r="M88" s="54" t="e">
        <f t="shared" si="24"/>
        <v>#DIV/0!</v>
      </c>
      <c r="N88" s="55" t="e">
        <f t="shared" si="17"/>
        <v>#DIV/0!</v>
      </c>
      <c r="O88" s="21">
        <v>1</v>
      </c>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8">
        <f t="shared" si="25"/>
        <v>0</v>
      </c>
      <c r="AO88" s="58">
        <f t="shared" si="26"/>
        <v>0</v>
      </c>
      <c r="AP88" s="59"/>
      <c r="AQ88" s="60"/>
      <c r="AR88" s="60"/>
      <c r="AS88" s="60"/>
      <c r="AT88" s="61"/>
      <c r="AU88" s="62"/>
    </row>
    <row r="89" spans="1:47" s="4" customFormat="1" ht="36" x14ac:dyDescent="0.2">
      <c r="A89" s="227"/>
      <c r="B89" s="85"/>
      <c r="C89" s="86"/>
      <c r="D89" s="87"/>
      <c r="E89" s="91" t="s">
        <v>158</v>
      </c>
      <c r="F89" s="50"/>
      <c r="G89" s="50"/>
      <c r="H89" s="50" t="s">
        <v>46</v>
      </c>
      <c r="I89" s="51" t="s">
        <v>114</v>
      </c>
      <c r="J89" s="52" t="s">
        <v>153</v>
      </c>
      <c r="K89" s="53">
        <v>43282</v>
      </c>
      <c r="L89" s="53">
        <v>43342</v>
      </c>
      <c r="M89" s="54" t="e">
        <f t="shared" si="24"/>
        <v>#DIV/0!</v>
      </c>
      <c r="N89" s="55" t="e">
        <f t="shared" si="17"/>
        <v>#DIV/0!</v>
      </c>
      <c r="O89" s="21">
        <v>1</v>
      </c>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8">
        <f t="shared" si="25"/>
        <v>0</v>
      </c>
      <c r="AO89" s="58">
        <f t="shared" si="26"/>
        <v>0</v>
      </c>
      <c r="AP89" s="59"/>
      <c r="AQ89" s="60"/>
      <c r="AR89" s="60"/>
      <c r="AS89" s="60"/>
      <c r="AT89" s="61"/>
      <c r="AU89" s="62"/>
    </row>
    <row r="90" spans="1:47" s="4" customFormat="1" ht="27" x14ac:dyDescent="0.2">
      <c r="A90" s="227"/>
      <c r="B90" s="85"/>
      <c r="C90" s="86"/>
      <c r="D90" s="87"/>
      <c r="E90" s="89" t="s">
        <v>159</v>
      </c>
      <c r="F90" s="50"/>
      <c r="G90" s="50"/>
      <c r="H90" s="50" t="s">
        <v>81</v>
      </c>
      <c r="I90" s="51" t="s">
        <v>114</v>
      </c>
      <c r="J90" s="52" t="s">
        <v>153</v>
      </c>
      <c r="K90" s="53">
        <v>43252</v>
      </c>
      <c r="L90" s="53">
        <v>43266</v>
      </c>
      <c r="M90" s="54" t="e">
        <f t="shared" si="24"/>
        <v>#DIV/0!</v>
      </c>
      <c r="N90" s="55" t="e">
        <f t="shared" si="17"/>
        <v>#DIV/0!</v>
      </c>
      <c r="O90" s="21">
        <v>1</v>
      </c>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8">
        <f t="shared" si="25"/>
        <v>0</v>
      </c>
      <c r="AO90" s="58">
        <f t="shared" si="26"/>
        <v>0</v>
      </c>
      <c r="AP90" s="59"/>
      <c r="AQ90" s="60"/>
      <c r="AR90" s="60"/>
      <c r="AS90" s="60"/>
      <c r="AT90" s="61"/>
      <c r="AU90" s="62"/>
    </row>
    <row r="91" spans="1:47" s="4" customFormat="1" ht="36" x14ac:dyDescent="0.2">
      <c r="A91" s="227"/>
      <c r="B91" s="85"/>
      <c r="C91" s="86"/>
      <c r="D91" s="87"/>
      <c r="E91" s="89" t="s">
        <v>160</v>
      </c>
      <c r="F91" s="50"/>
      <c r="G91" s="50"/>
      <c r="H91" s="50" t="s">
        <v>46</v>
      </c>
      <c r="I91" s="51" t="s">
        <v>114</v>
      </c>
      <c r="J91" s="52" t="s">
        <v>153</v>
      </c>
      <c r="K91" s="53">
        <v>43252</v>
      </c>
      <c r="L91" s="53">
        <v>43296</v>
      </c>
      <c r="M91" s="54" t="e">
        <f t="shared" si="24"/>
        <v>#DIV/0!</v>
      </c>
      <c r="N91" s="55" t="e">
        <f t="shared" si="17"/>
        <v>#DIV/0!</v>
      </c>
      <c r="O91" s="21">
        <v>1</v>
      </c>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8">
        <f t="shared" si="25"/>
        <v>0</v>
      </c>
      <c r="AO91" s="58">
        <f t="shared" si="26"/>
        <v>0</v>
      </c>
      <c r="AP91" s="59"/>
      <c r="AQ91" s="60"/>
      <c r="AR91" s="60"/>
      <c r="AS91" s="60"/>
      <c r="AT91" s="61"/>
      <c r="AU91" s="62"/>
    </row>
    <row r="92" spans="1:47" s="4" customFormat="1" ht="36" x14ac:dyDescent="0.2">
      <c r="A92" s="227"/>
      <c r="B92" s="85"/>
      <c r="C92" s="86"/>
      <c r="D92" s="87"/>
      <c r="E92" s="100" t="s">
        <v>161</v>
      </c>
      <c r="F92" s="50"/>
      <c r="G92" s="50"/>
      <c r="H92" s="50" t="s">
        <v>46</v>
      </c>
      <c r="I92" s="51" t="s">
        <v>162</v>
      </c>
      <c r="J92" s="52"/>
      <c r="K92" s="53">
        <v>43252</v>
      </c>
      <c r="L92" s="53">
        <v>43281</v>
      </c>
      <c r="M92" s="54" t="e">
        <f t="shared" si="24"/>
        <v>#DIV/0!</v>
      </c>
      <c r="N92" s="55" t="e">
        <f t="shared" si="17"/>
        <v>#DIV/0!</v>
      </c>
      <c r="O92" s="21">
        <v>1</v>
      </c>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8">
        <f t="shared" si="25"/>
        <v>0</v>
      </c>
      <c r="AO92" s="58">
        <f t="shared" si="26"/>
        <v>0</v>
      </c>
      <c r="AP92" s="59"/>
      <c r="AQ92" s="60"/>
      <c r="AR92" s="60"/>
      <c r="AS92" s="60"/>
      <c r="AT92" s="61"/>
      <c r="AU92" s="62"/>
    </row>
    <row r="93" spans="1:47" s="4" customFormat="1" ht="12" customHeight="1" x14ac:dyDescent="0.2">
      <c r="A93" s="227"/>
      <c r="B93" s="13" t="s">
        <v>77</v>
      </c>
      <c r="C93" s="14" t="s">
        <v>163</v>
      </c>
      <c r="D93" s="15"/>
      <c r="E93" s="15"/>
      <c r="F93" s="16"/>
      <c r="G93" s="16"/>
      <c r="H93" s="16"/>
      <c r="I93" s="76"/>
      <c r="J93" s="18"/>
      <c r="K93" s="18"/>
      <c r="L93" s="18"/>
      <c r="M93" s="19" t="e">
        <f t="shared" si="24"/>
        <v>#DIV/0!</v>
      </c>
      <c r="N93" s="20" t="e">
        <f t="shared" si="17"/>
        <v>#DIV/0!</v>
      </c>
      <c r="O93" s="21">
        <v>1</v>
      </c>
      <c r="P93" s="22"/>
      <c r="Q93" s="22"/>
      <c r="R93" s="22"/>
      <c r="S93" s="22"/>
      <c r="T93" s="22"/>
      <c r="U93" s="22"/>
      <c r="V93" s="22"/>
      <c r="W93" s="22"/>
      <c r="X93" s="22"/>
      <c r="Y93" s="22"/>
      <c r="Z93" s="22"/>
      <c r="AA93" s="22"/>
      <c r="AB93" s="22"/>
      <c r="AC93" s="22"/>
      <c r="AD93" s="22"/>
      <c r="AE93" s="22"/>
      <c r="AF93" s="22"/>
      <c r="AG93" s="22"/>
      <c r="AH93" s="22"/>
      <c r="AI93" s="22"/>
      <c r="AJ93" s="22"/>
      <c r="AK93" s="22"/>
      <c r="AL93" s="22"/>
      <c r="AM93" s="23"/>
      <c r="AN93" s="58">
        <f t="shared" si="25"/>
        <v>0</v>
      </c>
      <c r="AO93" s="58">
        <f t="shared" si="26"/>
        <v>0</v>
      </c>
      <c r="AP93" s="77">
        <f>SUM(O94:O133)</f>
        <v>40</v>
      </c>
      <c r="AQ93" s="78">
        <f>SUM(AO94:AO133)/SUM(AN94:AN133)</f>
        <v>0</v>
      </c>
      <c r="AR93" s="78"/>
      <c r="AS93" s="78"/>
      <c r="AT93" s="61"/>
      <c r="AU93" s="62"/>
    </row>
    <row r="94" spans="1:47" s="4" customFormat="1" ht="36" x14ac:dyDescent="0.2">
      <c r="A94" s="227"/>
      <c r="B94" s="92"/>
      <c r="C94" s="93"/>
      <c r="D94" s="32" t="s">
        <v>414</v>
      </c>
      <c r="E94" s="33" t="s">
        <v>164</v>
      </c>
      <c r="F94" s="34" t="s">
        <v>395</v>
      </c>
      <c r="G94" s="34"/>
      <c r="H94" s="34" t="s">
        <v>34</v>
      </c>
      <c r="I94" s="74" t="s">
        <v>165</v>
      </c>
      <c r="J94" s="36" t="s">
        <v>66</v>
      </c>
      <c r="K94" s="36"/>
      <c r="L94" s="102"/>
      <c r="M94" s="39" t="e">
        <f>AS94/AR94</f>
        <v>#DIV/0!</v>
      </c>
      <c r="N94" s="40" t="e">
        <f t="shared" si="17"/>
        <v>#DIV/0!</v>
      </c>
      <c r="O94" s="69">
        <v>1</v>
      </c>
      <c r="P94" s="42">
        <f t="shared" ref="P94:AM94" si="27">SUM(P95:P101)</f>
        <v>0</v>
      </c>
      <c r="Q94" s="42">
        <f t="shared" si="27"/>
        <v>0</v>
      </c>
      <c r="R94" s="42">
        <f t="shared" si="27"/>
        <v>0</v>
      </c>
      <c r="S94" s="42">
        <f t="shared" si="27"/>
        <v>0</v>
      </c>
      <c r="T94" s="42">
        <f t="shared" si="27"/>
        <v>0</v>
      </c>
      <c r="U94" s="42">
        <f t="shared" si="27"/>
        <v>0</v>
      </c>
      <c r="V94" s="42">
        <f t="shared" si="27"/>
        <v>0</v>
      </c>
      <c r="W94" s="42">
        <f t="shared" si="27"/>
        <v>0</v>
      </c>
      <c r="X94" s="42">
        <f t="shared" si="27"/>
        <v>0</v>
      </c>
      <c r="Y94" s="42">
        <f t="shared" si="27"/>
        <v>0</v>
      </c>
      <c r="Z94" s="42">
        <f t="shared" si="27"/>
        <v>0</v>
      </c>
      <c r="AA94" s="42">
        <f t="shared" si="27"/>
        <v>0</v>
      </c>
      <c r="AB94" s="42">
        <f t="shared" si="27"/>
        <v>0</v>
      </c>
      <c r="AC94" s="42">
        <f t="shared" si="27"/>
        <v>0</v>
      </c>
      <c r="AD94" s="42">
        <f t="shared" si="27"/>
        <v>0</v>
      </c>
      <c r="AE94" s="42">
        <f t="shared" si="27"/>
        <v>0</v>
      </c>
      <c r="AF94" s="42">
        <f t="shared" si="27"/>
        <v>0</v>
      </c>
      <c r="AG94" s="42">
        <f t="shared" si="27"/>
        <v>0</v>
      </c>
      <c r="AH94" s="42">
        <f t="shared" si="27"/>
        <v>0</v>
      </c>
      <c r="AI94" s="42">
        <f t="shared" si="27"/>
        <v>0</v>
      </c>
      <c r="AJ94" s="42">
        <f t="shared" si="27"/>
        <v>0</v>
      </c>
      <c r="AK94" s="42">
        <f t="shared" si="27"/>
        <v>0</v>
      </c>
      <c r="AL94" s="42">
        <f t="shared" si="27"/>
        <v>0</v>
      </c>
      <c r="AM94" s="42">
        <f t="shared" si="27"/>
        <v>0</v>
      </c>
      <c r="AN94" s="43"/>
      <c r="AO94" s="43"/>
      <c r="AP94" s="44"/>
      <c r="AQ94" s="45"/>
      <c r="AR94" s="46">
        <f>+T94+V94+X94+Z94+AB94+AD94+AF94+AH94+AJ94+AL94+R94+P94</f>
        <v>0</v>
      </c>
      <c r="AS94" s="46">
        <f>+U94+W94+Y94+AA94+AC94+AE94+AG94+AI94+AK94+AM94+S94+Q94</f>
        <v>0</v>
      </c>
      <c r="AT94" s="40">
        <f>SUM(O95:O108)</f>
        <v>14</v>
      </c>
      <c r="AU94" s="47">
        <f>SUM(AO95:AO108)/SUM(AN95:AN108)</f>
        <v>0</v>
      </c>
    </row>
    <row r="95" spans="1:47" s="4" customFormat="1" ht="39.75" customHeight="1" x14ac:dyDescent="0.2">
      <c r="A95" s="227"/>
      <c r="B95" s="85"/>
      <c r="C95" s="86"/>
      <c r="D95" s="87"/>
      <c r="E95" s="49" t="s">
        <v>166</v>
      </c>
      <c r="F95" s="50"/>
      <c r="G95" s="50"/>
      <c r="H95" s="50"/>
      <c r="I95" s="51" t="s">
        <v>167</v>
      </c>
      <c r="J95" s="52"/>
      <c r="K95" s="53">
        <v>43160</v>
      </c>
      <c r="L95" s="53">
        <v>43189</v>
      </c>
      <c r="M95" s="54" t="e">
        <f t="shared" ref="M95:M109" si="28">AO95/AN95</f>
        <v>#DIV/0!</v>
      </c>
      <c r="N95" s="55" t="e">
        <f t="shared" si="17"/>
        <v>#DIV/0!</v>
      </c>
      <c r="O95" s="21">
        <v>1</v>
      </c>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8">
        <f t="shared" ref="AN95:AN109" si="29">+T95+V95+X95+Z95+AB95+AD95+AF95+AH95+AJ95+AL95+R95+P95</f>
        <v>0</v>
      </c>
      <c r="AO95" s="58">
        <f t="shared" ref="AO95:AO109" si="30">+S95+Q95+U95+W95+Y95+AA95+AC95+AE95+AG95+AI95+AK95+AM95</f>
        <v>0</v>
      </c>
      <c r="AP95" s="59"/>
      <c r="AQ95" s="60"/>
      <c r="AR95" s="60"/>
      <c r="AS95" s="60"/>
      <c r="AT95" s="61"/>
      <c r="AU95" s="62"/>
    </row>
    <row r="96" spans="1:47" s="4" customFormat="1" ht="26.1" customHeight="1" x14ac:dyDescent="0.2">
      <c r="A96" s="227"/>
      <c r="B96" s="85"/>
      <c r="C96" s="86"/>
      <c r="D96" s="87"/>
      <c r="E96" s="91" t="s">
        <v>168</v>
      </c>
      <c r="F96" s="50"/>
      <c r="G96" s="50"/>
      <c r="H96" s="50"/>
      <c r="I96" s="51" t="s">
        <v>167</v>
      </c>
      <c r="J96" s="52"/>
      <c r="K96" s="53">
        <v>43161</v>
      </c>
      <c r="L96" s="53">
        <v>43189</v>
      </c>
      <c r="M96" s="54" t="e">
        <f t="shared" si="28"/>
        <v>#DIV/0!</v>
      </c>
      <c r="N96" s="55" t="e">
        <f t="shared" si="17"/>
        <v>#DIV/0!</v>
      </c>
      <c r="O96" s="21">
        <v>1</v>
      </c>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8">
        <f t="shared" si="29"/>
        <v>0</v>
      </c>
      <c r="AO96" s="58">
        <f t="shared" si="30"/>
        <v>0</v>
      </c>
      <c r="AP96" s="59"/>
      <c r="AQ96" s="60"/>
      <c r="AR96" s="60"/>
      <c r="AS96" s="60"/>
      <c r="AT96" s="61"/>
      <c r="AU96" s="62"/>
    </row>
    <row r="97" spans="1:47" s="4" customFormat="1" ht="26.1" customHeight="1" x14ac:dyDescent="0.2">
      <c r="A97" s="227"/>
      <c r="B97" s="85"/>
      <c r="C97" s="86"/>
      <c r="D97" s="87"/>
      <c r="E97" s="91" t="s">
        <v>169</v>
      </c>
      <c r="F97" s="50"/>
      <c r="G97" s="50"/>
      <c r="H97" s="50"/>
      <c r="I97" s="51" t="s">
        <v>167</v>
      </c>
      <c r="J97" s="52"/>
      <c r="K97" s="53">
        <v>43191</v>
      </c>
      <c r="L97" s="53">
        <v>43281</v>
      </c>
      <c r="M97" s="54" t="e">
        <f t="shared" si="28"/>
        <v>#DIV/0!</v>
      </c>
      <c r="N97" s="55" t="e">
        <f t="shared" si="17"/>
        <v>#DIV/0!</v>
      </c>
      <c r="O97" s="21">
        <v>1</v>
      </c>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8">
        <f t="shared" si="29"/>
        <v>0</v>
      </c>
      <c r="AO97" s="58">
        <f t="shared" si="30"/>
        <v>0</v>
      </c>
      <c r="AP97" s="59"/>
      <c r="AQ97" s="60"/>
      <c r="AR97" s="60"/>
      <c r="AS97" s="60"/>
      <c r="AT97" s="61"/>
      <c r="AU97" s="62"/>
    </row>
    <row r="98" spans="1:47" s="4" customFormat="1" ht="26.1" customHeight="1" x14ac:dyDescent="0.2">
      <c r="A98" s="227"/>
      <c r="B98" s="85"/>
      <c r="C98" s="86"/>
      <c r="D98" s="87"/>
      <c r="E98" s="91" t="s">
        <v>170</v>
      </c>
      <c r="F98" s="50"/>
      <c r="G98" s="50"/>
      <c r="H98" s="50" t="s">
        <v>81</v>
      </c>
      <c r="I98" s="51" t="s">
        <v>171</v>
      </c>
      <c r="J98" s="52"/>
      <c r="K98" s="53">
        <v>43221</v>
      </c>
      <c r="L98" s="53">
        <v>43250</v>
      </c>
      <c r="M98" s="54" t="e">
        <f t="shared" si="28"/>
        <v>#DIV/0!</v>
      </c>
      <c r="N98" s="55" t="e">
        <f t="shared" si="17"/>
        <v>#DIV/0!</v>
      </c>
      <c r="O98" s="21">
        <v>1</v>
      </c>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8">
        <f t="shared" si="29"/>
        <v>0</v>
      </c>
      <c r="AO98" s="58">
        <f t="shared" si="30"/>
        <v>0</v>
      </c>
      <c r="AP98" s="59"/>
      <c r="AQ98" s="60"/>
      <c r="AR98" s="60"/>
      <c r="AS98" s="60"/>
      <c r="AT98" s="61"/>
      <c r="AU98" s="62"/>
    </row>
    <row r="99" spans="1:47" s="4" customFormat="1" ht="26.1" customHeight="1" x14ac:dyDescent="0.2">
      <c r="A99" s="227"/>
      <c r="B99" s="85"/>
      <c r="C99" s="86"/>
      <c r="D99" s="87"/>
      <c r="E99" s="91" t="s">
        <v>172</v>
      </c>
      <c r="F99" s="50"/>
      <c r="G99" s="50"/>
      <c r="H99" s="50" t="s">
        <v>81</v>
      </c>
      <c r="I99" s="51" t="s">
        <v>100</v>
      </c>
      <c r="J99" s="52"/>
      <c r="K99" s="53">
        <v>43252</v>
      </c>
      <c r="L99" s="53">
        <v>43266</v>
      </c>
      <c r="M99" s="54" t="e">
        <f t="shared" si="28"/>
        <v>#DIV/0!</v>
      </c>
      <c r="N99" s="55" t="e">
        <f t="shared" si="17"/>
        <v>#DIV/0!</v>
      </c>
      <c r="O99" s="21">
        <v>1</v>
      </c>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8">
        <f t="shared" si="29"/>
        <v>0</v>
      </c>
      <c r="AO99" s="58">
        <f t="shared" si="30"/>
        <v>0</v>
      </c>
      <c r="AP99" s="59"/>
      <c r="AQ99" s="60"/>
      <c r="AR99" s="60"/>
      <c r="AS99" s="60"/>
      <c r="AT99" s="61"/>
      <c r="AU99" s="62"/>
    </row>
    <row r="100" spans="1:47" s="4" customFormat="1" ht="26.1" customHeight="1" x14ac:dyDescent="0.2">
      <c r="A100" s="227"/>
      <c r="B100" s="85"/>
      <c r="C100" s="86"/>
      <c r="D100" s="87"/>
      <c r="E100" s="91" t="s">
        <v>173</v>
      </c>
      <c r="F100" s="50"/>
      <c r="G100" s="50"/>
      <c r="H100" s="50" t="s">
        <v>34</v>
      </c>
      <c r="I100" s="51" t="s">
        <v>165</v>
      </c>
      <c r="J100" s="52"/>
      <c r="K100" s="53">
        <v>43282</v>
      </c>
      <c r="L100" s="53">
        <v>43327</v>
      </c>
      <c r="M100" s="54" t="e">
        <f t="shared" si="28"/>
        <v>#DIV/0!</v>
      </c>
      <c r="N100" s="55" t="e">
        <f t="shared" si="17"/>
        <v>#DIV/0!</v>
      </c>
      <c r="O100" s="21">
        <v>1</v>
      </c>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8">
        <f t="shared" si="29"/>
        <v>0</v>
      </c>
      <c r="AO100" s="58">
        <f t="shared" si="30"/>
        <v>0</v>
      </c>
      <c r="AP100" s="59"/>
      <c r="AQ100" s="60"/>
      <c r="AR100" s="60"/>
      <c r="AS100" s="60"/>
      <c r="AT100" s="61"/>
      <c r="AU100" s="62"/>
    </row>
    <row r="101" spans="1:47" s="4" customFormat="1" ht="26.1" customHeight="1" x14ac:dyDescent="0.2">
      <c r="A101" s="227"/>
      <c r="B101" s="85"/>
      <c r="C101" s="86"/>
      <c r="D101" s="87"/>
      <c r="E101" s="91" t="s">
        <v>174</v>
      </c>
      <c r="F101" s="50"/>
      <c r="G101" s="50"/>
      <c r="H101" s="50" t="s">
        <v>34</v>
      </c>
      <c r="I101" s="51" t="s">
        <v>165</v>
      </c>
      <c r="J101" s="52"/>
      <c r="K101" s="53">
        <v>43282</v>
      </c>
      <c r="L101" s="53">
        <v>43373</v>
      </c>
      <c r="M101" s="54" t="e">
        <f t="shared" si="28"/>
        <v>#DIV/0!</v>
      </c>
      <c r="N101" s="55" t="e">
        <f t="shared" si="17"/>
        <v>#DIV/0!</v>
      </c>
      <c r="O101" s="21">
        <v>1</v>
      </c>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8">
        <f t="shared" si="29"/>
        <v>0</v>
      </c>
      <c r="AO101" s="58">
        <f t="shared" si="30"/>
        <v>0</v>
      </c>
      <c r="AP101" s="59"/>
      <c r="AQ101" s="60"/>
      <c r="AR101" s="60"/>
      <c r="AS101" s="60"/>
      <c r="AT101" s="61"/>
      <c r="AU101" s="62"/>
    </row>
    <row r="102" spans="1:47" s="4" customFormat="1" ht="31.5" customHeight="1" x14ac:dyDescent="0.2">
      <c r="A102" s="227"/>
      <c r="B102" s="85"/>
      <c r="C102" s="86"/>
      <c r="D102" s="87"/>
      <c r="E102" s="91" t="s">
        <v>175</v>
      </c>
      <c r="F102" s="50"/>
      <c r="G102" s="50"/>
      <c r="H102" s="50" t="s">
        <v>34</v>
      </c>
      <c r="I102" s="51" t="s">
        <v>165</v>
      </c>
      <c r="J102" s="52"/>
      <c r="K102" s="53">
        <v>43160</v>
      </c>
      <c r="L102" s="53">
        <v>43250</v>
      </c>
      <c r="M102" s="54">
        <f t="shared" si="28"/>
        <v>0</v>
      </c>
      <c r="N102" s="55">
        <f t="shared" si="17"/>
        <v>-6</v>
      </c>
      <c r="O102" s="21">
        <v>1</v>
      </c>
      <c r="P102" s="57"/>
      <c r="Q102" s="57"/>
      <c r="R102" s="57"/>
      <c r="S102" s="57"/>
      <c r="T102" s="57">
        <v>1</v>
      </c>
      <c r="U102" s="57"/>
      <c r="V102" s="57">
        <v>1</v>
      </c>
      <c r="W102" s="57"/>
      <c r="X102" s="57"/>
      <c r="Y102" s="57"/>
      <c r="Z102" s="57"/>
      <c r="AA102" s="57"/>
      <c r="AB102" s="57"/>
      <c r="AC102" s="57"/>
      <c r="AD102" s="57"/>
      <c r="AE102" s="57"/>
      <c r="AF102" s="57"/>
      <c r="AG102" s="57"/>
      <c r="AH102" s="57"/>
      <c r="AI102" s="57"/>
      <c r="AJ102" s="57"/>
      <c r="AK102" s="57"/>
      <c r="AL102" s="57"/>
      <c r="AM102" s="57"/>
      <c r="AN102" s="58">
        <f t="shared" si="29"/>
        <v>2</v>
      </c>
      <c r="AO102" s="58">
        <f t="shared" si="30"/>
        <v>0</v>
      </c>
      <c r="AP102" s="59"/>
      <c r="AQ102" s="60"/>
      <c r="AR102" s="60"/>
      <c r="AS102" s="60"/>
      <c r="AT102" s="61"/>
      <c r="AU102" s="62"/>
    </row>
    <row r="103" spans="1:47" s="4" customFormat="1" ht="26.1" customHeight="1" x14ac:dyDescent="0.2">
      <c r="A103" s="227"/>
      <c r="B103" s="85"/>
      <c r="C103" s="86"/>
      <c r="D103" s="87"/>
      <c r="E103" s="91" t="s">
        <v>176</v>
      </c>
      <c r="F103" s="50"/>
      <c r="G103" s="50"/>
      <c r="H103" s="50" t="s">
        <v>34</v>
      </c>
      <c r="I103" s="51" t="s">
        <v>165</v>
      </c>
      <c r="J103" s="52"/>
      <c r="K103" s="53">
        <v>43160</v>
      </c>
      <c r="L103" s="53">
        <v>43250</v>
      </c>
      <c r="M103" s="54">
        <f t="shared" si="28"/>
        <v>0</v>
      </c>
      <c r="N103" s="55">
        <f t="shared" si="17"/>
        <v>-6</v>
      </c>
      <c r="O103" s="21">
        <v>1</v>
      </c>
      <c r="P103" s="57"/>
      <c r="Q103" s="57"/>
      <c r="R103" s="57"/>
      <c r="S103" s="57"/>
      <c r="T103" s="57"/>
      <c r="U103" s="57"/>
      <c r="V103" s="57">
        <v>1</v>
      </c>
      <c r="W103" s="57"/>
      <c r="X103" s="57">
        <v>1</v>
      </c>
      <c r="Y103" s="57"/>
      <c r="Z103" s="57"/>
      <c r="AA103" s="57"/>
      <c r="AB103" s="57"/>
      <c r="AC103" s="57"/>
      <c r="AD103" s="57"/>
      <c r="AE103" s="57"/>
      <c r="AF103" s="57"/>
      <c r="AG103" s="57"/>
      <c r="AH103" s="57"/>
      <c r="AI103" s="57"/>
      <c r="AJ103" s="57"/>
      <c r="AK103" s="57"/>
      <c r="AL103" s="57"/>
      <c r="AM103" s="57"/>
      <c r="AN103" s="58">
        <f t="shared" si="29"/>
        <v>2</v>
      </c>
      <c r="AO103" s="58">
        <f t="shared" si="30"/>
        <v>0</v>
      </c>
      <c r="AP103" s="59"/>
      <c r="AQ103" s="60"/>
      <c r="AR103" s="60"/>
      <c r="AS103" s="60"/>
      <c r="AT103" s="61"/>
      <c r="AU103" s="62"/>
    </row>
    <row r="104" spans="1:47" s="4" customFormat="1" ht="63" customHeight="1" x14ac:dyDescent="0.2">
      <c r="A104" s="227"/>
      <c r="B104" s="85"/>
      <c r="C104" s="86"/>
      <c r="D104" s="87"/>
      <c r="E104" s="91" t="s">
        <v>177</v>
      </c>
      <c r="F104" s="50"/>
      <c r="G104" s="50"/>
      <c r="H104" s="50" t="s">
        <v>34</v>
      </c>
      <c r="I104" s="51" t="s">
        <v>165</v>
      </c>
      <c r="J104" s="52"/>
      <c r="K104" s="53">
        <v>43191</v>
      </c>
      <c r="L104" s="53">
        <v>43250</v>
      </c>
      <c r="M104" s="54">
        <f t="shared" si="28"/>
        <v>0</v>
      </c>
      <c r="N104" s="55">
        <f t="shared" si="17"/>
        <v>-6</v>
      </c>
      <c r="O104" s="21">
        <v>1</v>
      </c>
      <c r="P104" s="57"/>
      <c r="Q104" s="57"/>
      <c r="R104" s="57"/>
      <c r="S104" s="57"/>
      <c r="T104" s="57">
        <v>1</v>
      </c>
      <c r="U104" s="57"/>
      <c r="V104" s="57"/>
      <c r="W104" s="57"/>
      <c r="X104" s="57"/>
      <c r="Y104" s="57"/>
      <c r="Z104" s="57"/>
      <c r="AA104" s="57"/>
      <c r="AB104" s="57"/>
      <c r="AC104" s="57"/>
      <c r="AD104" s="57"/>
      <c r="AE104" s="57"/>
      <c r="AF104" s="57"/>
      <c r="AG104" s="57"/>
      <c r="AH104" s="57"/>
      <c r="AI104" s="57"/>
      <c r="AJ104" s="57"/>
      <c r="AK104" s="57"/>
      <c r="AL104" s="57"/>
      <c r="AM104" s="57"/>
      <c r="AN104" s="58">
        <f t="shared" si="29"/>
        <v>1</v>
      </c>
      <c r="AO104" s="58">
        <f t="shared" si="30"/>
        <v>0</v>
      </c>
      <c r="AP104" s="59"/>
      <c r="AQ104" s="60"/>
      <c r="AR104" s="60"/>
      <c r="AS104" s="60"/>
      <c r="AT104" s="61"/>
      <c r="AU104" s="62"/>
    </row>
    <row r="105" spans="1:47" s="4" customFormat="1" ht="38.25" customHeight="1" x14ac:dyDescent="0.2">
      <c r="A105" s="227"/>
      <c r="B105" s="85"/>
      <c r="C105" s="86"/>
      <c r="D105" s="87"/>
      <c r="E105" s="91" t="s">
        <v>178</v>
      </c>
      <c r="F105" s="50"/>
      <c r="G105" s="50"/>
      <c r="H105" s="50" t="s">
        <v>34</v>
      </c>
      <c r="I105" s="51" t="s">
        <v>165</v>
      </c>
      <c r="J105" s="52"/>
      <c r="K105" s="53">
        <v>43191</v>
      </c>
      <c r="L105" s="53">
        <v>43250</v>
      </c>
      <c r="M105" s="54">
        <f t="shared" si="28"/>
        <v>0</v>
      </c>
      <c r="N105" s="55">
        <f t="shared" si="17"/>
        <v>-6</v>
      </c>
      <c r="O105" s="21">
        <v>1</v>
      </c>
      <c r="P105" s="57"/>
      <c r="Q105" s="57"/>
      <c r="R105" s="57"/>
      <c r="S105" s="57"/>
      <c r="T105" s="57">
        <v>1</v>
      </c>
      <c r="U105" s="57"/>
      <c r="V105" s="57"/>
      <c r="W105" s="57"/>
      <c r="X105" s="57"/>
      <c r="Y105" s="57"/>
      <c r="Z105" s="57"/>
      <c r="AA105" s="57"/>
      <c r="AB105" s="57"/>
      <c r="AC105" s="57"/>
      <c r="AD105" s="57"/>
      <c r="AE105" s="57"/>
      <c r="AF105" s="57"/>
      <c r="AG105" s="57"/>
      <c r="AH105" s="57"/>
      <c r="AI105" s="57"/>
      <c r="AJ105" s="57"/>
      <c r="AK105" s="57"/>
      <c r="AL105" s="57"/>
      <c r="AM105" s="57"/>
      <c r="AN105" s="58">
        <f t="shared" si="29"/>
        <v>1</v>
      </c>
      <c r="AO105" s="58">
        <f t="shared" si="30"/>
        <v>0</v>
      </c>
      <c r="AP105" s="59"/>
      <c r="AQ105" s="60"/>
      <c r="AR105" s="60"/>
      <c r="AS105" s="60"/>
      <c r="AT105" s="61"/>
      <c r="AU105" s="62"/>
    </row>
    <row r="106" spans="1:47" s="4" customFormat="1" ht="26.1" customHeight="1" x14ac:dyDescent="0.2">
      <c r="A106" s="227"/>
      <c r="B106" s="85"/>
      <c r="C106" s="86"/>
      <c r="D106" s="87"/>
      <c r="E106" s="91" t="s">
        <v>179</v>
      </c>
      <c r="F106" s="50"/>
      <c r="G106" s="50"/>
      <c r="H106" s="50" t="s">
        <v>34</v>
      </c>
      <c r="I106" s="51" t="s">
        <v>165</v>
      </c>
      <c r="J106" s="52"/>
      <c r="K106" s="53">
        <v>43191</v>
      </c>
      <c r="L106" s="53">
        <v>43250</v>
      </c>
      <c r="M106" s="54" t="e">
        <f t="shared" si="28"/>
        <v>#DIV/0!</v>
      </c>
      <c r="N106" s="55" t="e">
        <f t="shared" si="17"/>
        <v>#DIV/0!</v>
      </c>
      <c r="O106" s="21">
        <v>1</v>
      </c>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8">
        <f t="shared" si="29"/>
        <v>0</v>
      </c>
      <c r="AO106" s="58">
        <f t="shared" si="30"/>
        <v>0</v>
      </c>
      <c r="AP106" s="59"/>
      <c r="AQ106" s="60"/>
      <c r="AR106" s="60"/>
      <c r="AS106" s="60"/>
      <c r="AT106" s="61"/>
      <c r="AU106" s="62"/>
    </row>
    <row r="107" spans="1:47" s="4" customFormat="1" ht="26.1" customHeight="1" x14ac:dyDescent="0.2">
      <c r="A107" s="227"/>
      <c r="B107" s="85"/>
      <c r="C107" s="86"/>
      <c r="D107" s="87"/>
      <c r="E107" s="91" t="s">
        <v>180</v>
      </c>
      <c r="F107" s="50"/>
      <c r="G107" s="50"/>
      <c r="H107" s="50" t="s">
        <v>34</v>
      </c>
      <c r="I107" s="51" t="s">
        <v>165</v>
      </c>
      <c r="J107" s="52"/>
      <c r="K107" s="53">
        <v>43191</v>
      </c>
      <c r="L107" s="53">
        <v>43250</v>
      </c>
      <c r="M107" s="54" t="e">
        <f t="shared" si="28"/>
        <v>#DIV/0!</v>
      </c>
      <c r="N107" s="55" t="e">
        <f t="shared" si="17"/>
        <v>#DIV/0!</v>
      </c>
      <c r="O107" s="21">
        <v>1</v>
      </c>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8">
        <f t="shared" si="29"/>
        <v>0</v>
      </c>
      <c r="AO107" s="58">
        <f t="shared" si="30"/>
        <v>0</v>
      </c>
      <c r="AP107" s="59"/>
      <c r="AQ107" s="60"/>
      <c r="AR107" s="60"/>
      <c r="AS107" s="60"/>
      <c r="AT107" s="61"/>
      <c r="AU107" s="62"/>
    </row>
    <row r="108" spans="1:47" s="4" customFormat="1" ht="23.25" customHeight="1" x14ac:dyDescent="0.2">
      <c r="A108" s="227"/>
      <c r="B108" s="85"/>
      <c r="C108" s="86"/>
      <c r="D108" s="87"/>
      <c r="E108" s="91" t="s">
        <v>181</v>
      </c>
      <c r="F108" s="50"/>
      <c r="G108" s="50"/>
      <c r="H108" s="50" t="s">
        <v>34</v>
      </c>
      <c r="I108" s="51" t="s">
        <v>165</v>
      </c>
      <c r="J108" s="52"/>
      <c r="K108" s="53">
        <v>43221</v>
      </c>
      <c r="L108" s="53">
        <v>43281</v>
      </c>
      <c r="M108" s="54">
        <f t="shared" si="28"/>
        <v>0</v>
      </c>
      <c r="N108" s="55">
        <f t="shared" si="17"/>
        <v>25</v>
      </c>
      <c r="O108" s="21">
        <v>1</v>
      </c>
      <c r="P108" s="57"/>
      <c r="Q108" s="57"/>
      <c r="R108" s="57"/>
      <c r="S108" s="57"/>
      <c r="T108" s="57">
        <v>1</v>
      </c>
      <c r="U108" s="57"/>
      <c r="V108" s="57">
        <v>1</v>
      </c>
      <c r="W108" s="57"/>
      <c r="X108" s="57">
        <v>1</v>
      </c>
      <c r="Y108" s="57"/>
      <c r="Z108" s="57"/>
      <c r="AA108" s="57"/>
      <c r="AB108" s="57"/>
      <c r="AC108" s="57"/>
      <c r="AD108" s="57"/>
      <c r="AE108" s="57"/>
      <c r="AF108" s="57"/>
      <c r="AG108" s="57"/>
      <c r="AH108" s="57"/>
      <c r="AI108" s="57"/>
      <c r="AJ108" s="57"/>
      <c r="AK108" s="57"/>
      <c r="AL108" s="57"/>
      <c r="AM108" s="57"/>
      <c r="AN108" s="58">
        <f t="shared" si="29"/>
        <v>3</v>
      </c>
      <c r="AO108" s="58">
        <f t="shared" si="30"/>
        <v>0</v>
      </c>
      <c r="AP108" s="59"/>
      <c r="AQ108" s="60"/>
      <c r="AR108" s="60"/>
      <c r="AS108" s="60"/>
      <c r="AT108" s="61"/>
      <c r="AU108" s="62"/>
    </row>
    <row r="109" spans="1:47" s="4" customFormat="1" ht="23.25" customHeight="1" x14ac:dyDescent="0.2">
      <c r="A109" s="227"/>
      <c r="B109" s="85"/>
      <c r="C109" s="86"/>
      <c r="D109" s="87"/>
      <c r="E109" s="91" t="s">
        <v>182</v>
      </c>
      <c r="F109" s="50"/>
      <c r="G109" s="50"/>
      <c r="H109" s="50" t="s">
        <v>81</v>
      </c>
      <c r="I109" s="51" t="s">
        <v>165</v>
      </c>
      <c r="J109" s="52"/>
      <c r="K109" s="53">
        <v>43174</v>
      </c>
      <c r="L109" s="53">
        <v>43205</v>
      </c>
      <c r="M109" s="54">
        <f t="shared" si="28"/>
        <v>0</v>
      </c>
      <c r="N109" s="55">
        <f>IF(M109=100%,"DONE",(L109-FECHA_HOY))</f>
        <v>-51</v>
      </c>
      <c r="O109" s="21">
        <v>1</v>
      </c>
      <c r="P109" s="57"/>
      <c r="Q109" s="57"/>
      <c r="R109" s="57"/>
      <c r="S109" s="57"/>
      <c r="T109" s="57">
        <v>1</v>
      </c>
      <c r="U109" s="57"/>
      <c r="V109" s="57">
        <v>1</v>
      </c>
      <c r="W109" s="57"/>
      <c r="X109" s="57">
        <v>1</v>
      </c>
      <c r="Y109" s="57"/>
      <c r="Z109" s="57"/>
      <c r="AA109" s="57"/>
      <c r="AB109" s="57"/>
      <c r="AC109" s="57"/>
      <c r="AD109" s="57"/>
      <c r="AE109" s="57"/>
      <c r="AF109" s="57"/>
      <c r="AG109" s="57"/>
      <c r="AH109" s="57"/>
      <c r="AI109" s="57"/>
      <c r="AJ109" s="57"/>
      <c r="AK109" s="57"/>
      <c r="AL109" s="57"/>
      <c r="AM109" s="57"/>
      <c r="AN109" s="58">
        <f t="shared" si="29"/>
        <v>3</v>
      </c>
      <c r="AO109" s="58">
        <f t="shared" si="30"/>
        <v>0</v>
      </c>
      <c r="AP109" s="59"/>
      <c r="AQ109" s="60"/>
      <c r="AR109" s="60"/>
      <c r="AS109" s="60"/>
      <c r="AT109" s="61"/>
      <c r="AU109" s="62"/>
    </row>
    <row r="110" spans="1:47" s="4" customFormat="1" ht="33" customHeight="1" x14ac:dyDescent="0.2">
      <c r="A110" s="227"/>
      <c r="B110" s="92"/>
      <c r="C110" s="93"/>
      <c r="D110" s="32" t="s">
        <v>415</v>
      </c>
      <c r="E110" s="33" t="s">
        <v>183</v>
      </c>
      <c r="F110" s="34" t="s">
        <v>396</v>
      </c>
      <c r="G110" s="34"/>
      <c r="H110" s="34" t="s">
        <v>34</v>
      </c>
      <c r="I110" s="74" t="s">
        <v>184</v>
      </c>
      <c r="J110" s="36"/>
      <c r="K110" s="37">
        <v>43252</v>
      </c>
      <c r="L110" s="38">
        <v>43313</v>
      </c>
      <c r="M110" s="39" t="e">
        <f>AS110/AR110</f>
        <v>#DIV/0!</v>
      </c>
      <c r="N110" s="40" t="e">
        <f t="shared" si="17"/>
        <v>#DIV/0!</v>
      </c>
      <c r="O110" s="69">
        <v>1</v>
      </c>
      <c r="P110" s="42">
        <f t="shared" ref="P110:AM110" si="31">SUM(P111:P119)</f>
        <v>0</v>
      </c>
      <c r="Q110" s="42">
        <f t="shared" si="31"/>
        <v>0</v>
      </c>
      <c r="R110" s="42">
        <f t="shared" si="31"/>
        <v>0</v>
      </c>
      <c r="S110" s="42">
        <f t="shared" si="31"/>
        <v>0</v>
      </c>
      <c r="T110" s="42">
        <f t="shared" si="31"/>
        <v>0</v>
      </c>
      <c r="U110" s="42">
        <f t="shared" si="31"/>
        <v>0</v>
      </c>
      <c r="V110" s="42">
        <f t="shared" si="31"/>
        <v>0</v>
      </c>
      <c r="W110" s="42">
        <f t="shared" si="31"/>
        <v>0</v>
      </c>
      <c r="X110" s="42">
        <f t="shared" si="31"/>
        <v>0</v>
      </c>
      <c r="Y110" s="42">
        <f t="shared" si="31"/>
        <v>0</v>
      </c>
      <c r="Z110" s="42">
        <f t="shared" si="31"/>
        <v>0</v>
      </c>
      <c r="AA110" s="42">
        <f t="shared" si="31"/>
        <v>0</v>
      </c>
      <c r="AB110" s="42">
        <f t="shared" si="31"/>
        <v>0</v>
      </c>
      <c r="AC110" s="42">
        <f t="shared" si="31"/>
        <v>0</v>
      </c>
      <c r="AD110" s="42">
        <f t="shared" si="31"/>
        <v>0</v>
      </c>
      <c r="AE110" s="42">
        <f t="shared" si="31"/>
        <v>0</v>
      </c>
      <c r="AF110" s="42">
        <f t="shared" si="31"/>
        <v>0</v>
      </c>
      <c r="AG110" s="42">
        <f t="shared" si="31"/>
        <v>0</v>
      </c>
      <c r="AH110" s="42">
        <f t="shared" si="31"/>
        <v>0</v>
      </c>
      <c r="AI110" s="42">
        <f t="shared" si="31"/>
        <v>0</v>
      </c>
      <c r="AJ110" s="42">
        <f t="shared" si="31"/>
        <v>0</v>
      </c>
      <c r="AK110" s="42">
        <f t="shared" si="31"/>
        <v>0</v>
      </c>
      <c r="AL110" s="42">
        <f t="shared" si="31"/>
        <v>0</v>
      </c>
      <c r="AM110" s="42">
        <f t="shared" si="31"/>
        <v>0</v>
      </c>
      <c r="AN110" s="43"/>
      <c r="AO110" s="43"/>
      <c r="AP110" s="44"/>
      <c r="AQ110" s="45"/>
      <c r="AR110" s="46">
        <f>+T110+V110+X110+Z110+AB110+AD110+AF110+AH110+AJ110+AL110+R110+P110</f>
        <v>0</v>
      </c>
      <c r="AS110" s="46">
        <f>+U110+W110+Y110+AA110+AC110+AE110+AG110+AI110+AK110+AM110+S110+Q110</f>
        <v>0</v>
      </c>
      <c r="AT110" s="40">
        <f>SUM(O111:O119)</f>
        <v>9</v>
      </c>
      <c r="AU110" s="47" t="e">
        <f>SUM(AO111:AO119)/SUM(AN111:AN119)</f>
        <v>#DIV/0!</v>
      </c>
    </row>
    <row r="111" spans="1:47" s="4" customFormat="1" ht="18" x14ac:dyDescent="0.2">
      <c r="A111" s="227"/>
      <c r="B111" s="85"/>
      <c r="C111" s="86"/>
      <c r="D111" s="87"/>
      <c r="E111" s="49" t="s">
        <v>185</v>
      </c>
      <c r="F111" s="50"/>
      <c r="G111" s="50"/>
      <c r="H111" s="50" t="s">
        <v>34</v>
      </c>
      <c r="I111" s="51" t="s">
        <v>165</v>
      </c>
      <c r="J111" s="52" t="s">
        <v>66</v>
      </c>
      <c r="K111" s="53">
        <v>43221</v>
      </c>
      <c r="L111" s="53">
        <v>43281</v>
      </c>
      <c r="M111" s="54" t="e">
        <f t="shared" ref="M111:M119" si="32">AO111/AN111</f>
        <v>#DIV/0!</v>
      </c>
      <c r="N111" s="55" t="e">
        <f t="shared" si="17"/>
        <v>#DIV/0!</v>
      </c>
      <c r="O111" s="21">
        <v>1</v>
      </c>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8">
        <f t="shared" ref="AN111:AN119" si="33">+T111+V111+X111+Z111+AB111+AD111+AF111+AH111+AJ111+AL111+R111+P111</f>
        <v>0</v>
      </c>
      <c r="AO111" s="58">
        <f t="shared" ref="AO111:AO119" si="34">+S111+Q111+U111+W111+Y111+AA111+AC111+AE111+AG111+AI111+AK111+AM111</f>
        <v>0</v>
      </c>
      <c r="AP111" s="59"/>
      <c r="AQ111" s="60"/>
      <c r="AR111" s="60"/>
      <c r="AS111" s="60"/>
      <c r="AT111" s="61"/>
      <c r="AU111" s="62"/>
    </row>
    <row r="112" spans="1:47" s="4" customFormat="1" ht="24" x14ac:dyDescent="0.2">
      <c r="A112" s="227"/>
      <c r="B112" s="85"/>
      <c r="C112" s="86"/>
      <c r="D112" s="87"/>
      <c r="E112" s="89" t="s">
        <v>186</v>
      </c>
      <c r="F112" s="50"/>
      <c r="G112" s="50"/>
      <c r="H112" s="50" t="s">
        <v>34</v>
      </c>
      <c r="I112" s="51" t="s">
        <v>187</v>
      </c>
      <c r="J112" s="52" t="s">
        <v>66</v>
      </c>
      <c r="K112" s="53">
        <v>43221</v>
      </c>
      <c r="L112" s="53">
        <v>43281</v>
      </c>
      <c r="M112" s="54" t="e">
        <f t="shared" si="32"/>
        <v>#DIV/0!</v>
      </c>
      <c r="N112" s="55" t="e">
        <f t="shared" si="17"/>
        <v>#DIV/0!</v>
      </c>
      <c r="O112" s="21">
        <v>1</v>
      </c>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8">
        <f t="shared" si="33"/>
        <v>0</v>
      </c>
      <c r="AO112" s="58">
        <f t="shared" si="34"/>
        <v>0</v>
      </c>
      <c r="AP112" s="59"/>
      <c r="AQ112" s="60"/>
      <c r="AR112" s="60"/>
      <c r="AS112" s="60"/>
      <c r="AT112" s="61"/>
      <c r="AU112" s="62"/>
    </row>
    <row r="113" spans="1:47" s="4" customFormat="1" ht="24" x14ac:dyDescent="0.2">
      <c r="A113" s="227"/>
      <c r="B113" s="85"/>
      <c r="C113" s="86"/>
      <c r="D113" s="87"/>
      <c r="E113" s="103" t="s">
        <v>188</v>
      </c>
      <c r="F113" s="50"/>
      <c r="G113" s="50"/>
      <c r="H113" s="50" t="s">
        <v>34</v>
      </c>
      <c r="I113" s="51" t="s">
        <v>187</v>
      </c>
      <c r="J113" s="52" t="s">
        <v>66</v>
      </c>
      <c r="K113" s="53">
        <v>43252</v>
      </c>
      <c r="L113" s="53">
        <v>43281</v>
      </c>
      <c r="M113" s="54" t="e">
        <f t="shared" si="32"/>
        <v>#DIV/0!</v>
      </c>
      <c r="N113" s="55" t="e">
        <f t="shared" si="17"/>
        <v>#DIV/0!</v>
      </c>
      <c r="O113" s="21">
        <v>1</v>
      </c>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8">
        <f t="shared" si="33"/>
        <v>0</v>
      </c>
      <c r="AO113" s="58">
        <f t="shared" si="34"/>
        <v>0</v>
      </c>
      <c r="AP113" s="59"/>
      <c r="AQ113" s="60"/>
      <c r="AR113" s="60"/>
      <c r="AS113" s="60"/>
      <c r="AT113" s="61"/>
      <c r="AU113" s="62"/>
    </row>
    <row r="114" spans="1:47" s="4" customFormat="1" ht="18" x14ac:dyDescent="0.2">
      <c r="A114" s="227"/>
      <c r="B114" s="85"/>
      <c r="C114" s="86"/>
      <c r="D114" s="87"/>
      <c r="E114" s="87" t="s">
        <v>189</v>
      </c>
      <c r="F114" s="50"/>
      <c r="G114" s="50"/>
      <c r="H114" s="50" t="s">
        <v>34</v>
      </c>
      <c r="I114" s="51" t="s">
        <v>165</v>
      </c>
      <c r="J114" s="52" t="s">
        <v>66</v>
      </c>
      <c r="K114" s="53">
        <v>43191</v>
      </c>
      <c r="L114" s="53">
        <v>43250</v>
      </c>
      <c r="M114" s="54" t="e">
        <f t="shared" si="32"/>
        <v>#DIV/0!</v>
      </c>
      <c r="N114" s="55" t="e">
        <f>IF(M114=100%,"DONE",(L114-FECHA_HOY))</f>
        <v>#DIV/0!</v>
      </c>
      <c r="O114" s="21">
        <v>1</v>
      </c>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8">
        <f t="shared" si="33"/>
        <v>0</v>
      </c>
      <c r="AO114" s="58">
        <f t="shared" si="34"/>
        <v>0</v>
      </c>
      <c r="AP114" s="59"/>
      <c r="AQ114" s="60"/>
      <c r="AR114" s="60"/>
      <c r="AS114" s="60"/>
      <c r="AT114" s="61"/>
      <c r="AU114" s="62"/>
    </row>
    <row r="115" spans="1:47" s="4" customFormat="1" ht="24" x14ac:dyDescent="0.2">
      <c r="A115" s="227"/>
      <c r="B115" s="85"/>
      <c r="C115" s="86"/>
      <c r="D115" s="87"/>
      <c r="E115" s="87" t="s">
        <v>190</v>
      </c>
      <c r="F115" s="50"/>
      <c r="G115" s="50"/>
      <c r="H115" s="50" t="s">
        <v>191</v>
      </c>
      <c r="I115" s="51" t="s">
        <v>165</v>
      </c>
      <c r="J115" s="52" t="s">
        <v>66</v>
      </c>
      <c r="K115" s="53">
        <v>43282</v>
      </c>
      <c r="L115" s="53">
        <v>43296</v>
      </c>
      <c r="M115" s="54" t="e">
        <f t="shared" si="32"/>
        <v>#DIV/0!</v>
      </c>
      <c r="N115" s="55" t="e">
        <f t="shared" si="17"/>
        <v>#DIV/0!</v>
      </c>
      <c r="O115" s="21">
        <v>1</v>
      </c>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8">
        <f t="shared" si="33"/>
        <v>0</v>
      </c>
      <c r="AO115" s="58">
        <f t="shared" si="34"/>
        <v>0</v>
      </c>
      <c r="AP115" s="59"/>
      <c r="AQ115" s="60"/>
      <c r="AR115" s="60"/>
      <c r="AS115" s="60"/>
      <c r="AT115" s="61"/>
      <c r="AU115" s="62"/>
    </row>
    <row r="116" spans="1:47" s="4" customFormat="1" ht="24" x14ac:dyDescent="0.2">
      <c r="A116" s="227"/>
      <c r="B116" s="85"/>
      <c r="C116" s="86"/>
      <c r="D116" s="87"/>
      <c r="E116" s="87" t="s">
        <v>192</v>
      </c>
      <c r="F116" s="50"/>
      <c r="G116" s="50"/>
      <c r="H116" s="50" t="s">
        <v>191</v>
      </c>
      <c r="I116" s="51" t="s">
        <v>165</v>
      </c>
      <c r="J116" s="52" t="s">
        <v>66</v>
      </c>
      <c r="K116" s="53">
        <v>43282</v>
      </c>
      <c r="L116" s="53">
        <v>43296</v>
      </c>
      <c r="M116" s="54" t="e">
        <f t="shared" si="32"/>
        <v>#DIV/0!</v>
      </c>
      <c r="N116" s="55" t="e">
        <f t="shared" si="17"/>
        <v>#DIV/0!</v>
      </c>
      <c r="O116" s="21">
        <v>1</v>
      </c>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8">
        <f t="shared" si="33"/>
        <v>0</v>
      </c>
      <c r="AO116" s="58">
        <f t="shared" si="34"/>
        <v>0</v>
      </c>
      <c r="AP116" s="59"/>
      <c r="AQ116" s="60"/>
      <c r="AR116" s="60"/>
      <c r="AS116" s="60"/>
      <c r="AT116" s="61"/>
      <c r="AU116" s="62"/>
    </row>
    <row r="117" spans="1:47" s="4" customFormat="1" ht="27" x14ac:dyDescent="0.2">
      <c r="A117" s="227"/>
      <c r="B117" s="85"/>
      <c r="C117" s="86"/>
      <c r="D117" s="87"/>
      <c r="E117" s="87" t="s">
        <v>193</v>
      </c>
      <c r="F117" s="50"/>
      <c r="G117" s="50"/>
      <c r="H117" s="50" t="s">
        <v>191</v>
      </c>
      <c r="I117" s="51" t="s">
        <v>114</v>
      </c>
      <c r="J117" s="52" t="s">
        <v>66</v>
      </c>
      <c r="K117" s="53">
        <v>43252</v>
      </c>
      <c r="L117" s="53">
        <v>43281</v>
      </c>
      <c r="M117" s="54" t="e">
        <f t="shared" si="32"/>
        <v>#DIV/0!</v>
      </c>
      <c r="N117" s="55" t="e">
        <f t="shared" si="17"/>
        <v>#DIV/0!</v>
      </c>
      <c r="O117" s="21">
        <v>1</v>
      </c>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8">
        <f t="shared" si="33"/>
        <v>0</v>
      </c>
      <c r="AO117" s="58">
        <f t="shared" si="34"/>
        <v>0</v>
      </c>
      <c r="AP117" s="59"/>
      <c r="AQ117" s="60"/>
      <c r="AR117" s="60"/>
      <c r="AS117" s="60"/>
      <c r="AT117" s="61"/>
      <c r="AU117" s="62"/>
    </row>
    <row r="118" spans="1:47" s="4" customFormat="1" ht="24" x14ac:dyDescent="0.2">
      <c r="A118" s="227"/>
      <c r="B118" s="85"/>
      <c r="C118" s="86"/>
      <c r="D118" s="87"/>
      <c r="E118" s="89" t="s">
        <v>194</v>
      </c>
      <c r="F118" s="50"/>
      <c r="G118" s="50"/>
      <c r="H118" s="50" t="s">
        <v>81</v>
      </c>
      <c r="I118" s="51" t="s">
        <v>165</v>
      </c>
      <c r="J118" s="52" t="s">
        <v>66</v>
      </c>
      <c r="K118" s="53">
        <v>43191</v>
      </c>
      <c r="L118" s="53">
        <v>43281</v>
      </c>
      <c r="M118" s="54" t="e">
        <f t="shared" si="32"/>
        <v>#DIV/0!</v>
      </c>
      <c r="N118" s="55" t="e">
        <f t="shared" si="17"/>
        <v>#DIV/0!</v>
      </c>
      <c r="O118" s="21">
        <v>1</v>
      </c>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8">
        <f t="shared" si="33"/>
        <v>0</v>
      </c>
      <c r="AO118" s="58">
        <f t="shared" si="34"/>
        <v>0</v>
      </c>
      <c r="AP118" s="59"/>
      <c r="AQ118" s="60"/>
      <c r="AR118" s="60"/>
      <c r="AS118" s="60"/>
      <c r="AT118" s="61"/>
      <c r="AU118" s="62"/>
    </row>
    <row r="119" spans="1:47" s="4" customFormat="1" ht="24" x14ac:dyDescent="0.2">
      <c r="A119" s="227"/>
      <c r="B119" s="85"/>
      <c r="C119" s="86"/>
      <c r="D119" s="87"/>
      <c r="E119" s="87" t="s">
        <v>195</v>
      </c>
      <c r="F119" s="50"/>
      <c r="G119" s="50"/>
      <c r="H119" s="50" t="s">
        <v>57</v>
      </c>
      <c r="I119" s="51" t="s">
        <v>165</v>
      </c>
      <c r="J119" s="52" t="s">
        <v>66</v>
      </c>
      <c r="K119" s="53">
        <v>43282</v>
      </c>
      <c r="L119" s="53">
        <v>43449</v>
      </c>
      <c r="M119" s="54" t="e">
        <f t="shared" si="32"/>
        <v>#DIV/0!</v>
      </c>
      <c r="N119" s="55" t="e">
        <f t="shared" si="17"/>
        <v>#DIV/0!</v>
      </c>
      <c r="O119" s="21">
        <v>1</v>
      </c>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8">
        <f t="shared" si="33"/>
        <v>0</v>
      </c>
      <c r="AO119" s="58">
        <f t="shared" si="34"/>
        <v>0</v>
      </c>
      <c r="AP119" s="59"/>
      <c r="AQ119" s="60"/>
      <c r="AR119" s="60"/>
      <c r="AS119" s="60"/>
      <c r="AT119" s="61"/>
      <c r="AU119" s="62"/>
    </row>
    <row r="120" spans="1:47" s="4" customFormat="1" ht="24" x14ac:dyDescent="0.2">
      <c r="A120" s="227"/>
      <c r="B120" s="92"/>
      <c r="C120" s="93"/>
      <c r="D120" s="32" t="s">
        <v>416</v>
      </c>
      <c r="E120" s="33" t="s">
        <v>196</v>
      </c>
      <c r="F120" s="34" t="s">
        <v>397</v>
      </c>
      <c r="G120" s="34"/>
      <c r="H120" s="34" t="s">
        <v>34</v>
      </c>
      <c r="I120" s="74" t="s">
        <v>165</v>
      </c>
      <c r="J120" s="104" t="s">
        <v>197</v>
      </c>
      <c r="K120" s="37">
        <v>43282</v>
      </c>
      <c r="L120" s="38">
        <v>43434</v>
      </c>
      <c r="M120" s="39" t="e">
        <f>AS120/AR120</f>
        <v>#DIV/0!</v>
      </c>
      <c r="N120" s="40" t="e">
        <f t="shared" si="17"/>
        <v>#DIV/0!</v>
      </c>
      <c r="O120" s="69">
        <v>1</v>
      </c>
      <c r="P120" s="42">
        <f t="shared" ref="P120:AM120" si="35">SUM(P123:P127)</f>
        <v>0</v>
      </c>
      <c r="Q120" s="42">
        <f t="shared" si="35"/>
        <v>0</v>
      </c>
      <c r="R120" s="42">
        <f t="shared" si="35"/>
        <v>0</v>
      </c>
      <c r="S120" s="42">
        <f t="shared" si="35"/>
        <v>0</v>
      </c>
      <c r="T120" s="42">
        <f t="shared" si="35"/>
        <v>0</v>
      </c>
      <c r="U120" s="42">
        <f t="shared" si="35"/>
        <v>0</v>
      </c>
      <c r="V120" s="42">
        <f t="shared" si="35"/>
        <v>0</v>
      </c>
      <c r="W120" s="42">
        <f t="shared" si="35"/>
        <v>0</v>
      </c>
      <c r="X120" s="42">
        <f t="shared" si="35"/>
        <v>0</v>
      </c>
      <c r="Y120" s="42">
        <f t="shared" si="35"/>
        <v>0</v>
      </c>
      <c r="Z120" s="42">
        <f t="shared" si="35"/>
        <v>0</v>
      </c>
      <c r="AA120" s="42">
        <f t="shared" si="35"/>
        <v>0</v>
      </c>
      <c r="AB120" s="42">
        <f t="shared" si="35"/>
        <v>0</v>
      </c>
      <c r="AC120" s="42">
        <f t="shared" si="35"/>
        <v>0</v>
      </c>
      <c r="AD120" s="42">
        <f t="shared" si="35"/>
        <v>0</v>
      </c>
      <c r="AE120" s="42">
        <f t="shared" si="35"/>
        <v>0</v>
      </c>
      <c r="AF120" s="42">
        <f t="shared" si="35"/>
        <v>0</v>
      </c>
      <c r="AG120" s="42">
        <f t="shared" si="35"/>
        <v>0</v>
      </c>
      <c r="AH120" s="42">
        <f t="shared" si="35"/>
        <v>0</v>
      </c>
      <c r="AI120" s="42">
        <f t="shared" si="35"/>
        <v>0</v>
      </c>
      <c r="AJ120" s="42">
        <f t="shared" si="35"/>
        <v>0</v>
      </c>
      <c r="AK120" s="42">
        <f t="shared" si="35"/>
        <v>0</v>
      </c>
      <c r="AL120" s="42">
        <f t="shared" si="35"/>
        <v>0</v>
      </c>
      <c r="AM120" s="42">
        <f t="shared" si="35"/>
        <v>0</v>
      </c>
      <c r="AN120" s="43"/>
      <c r="AO120" s="43"/>
      <c r="AP120" s="44"/>
      <c r="AQ120" s="45"/>
      <c r="AR120" s="46">
        <f>+T120+V120+X120+Z120+AB120+AD120+AF120+AH120+AJ120+AL120+R120+P120</f>
        <v>0</v>
      </c>
      <c r="AS120" s="46">
        <f>+U120+W120+Y120+AA120+AC120+AE120+AG120+AI120+AK120+AM120+S120+Q120</f>
        <v>0</v>
      </c>
      <c r="AT120" s="40">
        <f>SUM(O121:O128)</f>
        <v>8</v>
      </c>
      <c r="AU120" s="47">
        <f>SUM(AO121:AO128)/SUM(AN121:AN128)</f>
        <v>0</v>
      </c>
    </row>
    <row r="121" spans="1:47" s="4" customFormat="1" ht="24" x14ac:dyDescent="0.2">
      <c r="A121" s="227"/>
      <c r="B121" s="85"/>
      <c r="C121" s="86"/>
      <c r="D121" s="87"/>
      <c r="E121" s="49" t="s">
        <v>198</v>
      </c>
      <c r="F121" s="50"/>
      <c r="G121" s="50"/>
      <c r="H121" s="50"/>
      <c r="I121" s="51" t="s">
        <v>165</v>
      </c>
      <c r="J121" s="52"/>
      <c r="K121" s="53">
        <v>43252</v>
      </c>
      <c r="L121" s="53">
        <v>43281</v>
      </c>
      <c r="M121" s="54" t="e">
        <f t="shared" ref="M121:M128" si="36">AO121/AN121</f>
        <v>#DIV/0!</v>
      </c>
      <c r="N121" s="55" t="e">
        <f t="shared" si="17"/>
        <v>#DIV/0!</v>
      </c>
      <c r="O121" s="21">
        <v>1</v>
      </c>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8">
        <f t="shared" ref="AN121:AN128" si="37">+T121+V121+X121+Z121+AB121+AD121+AF121+AH121+AJ121+AL121+R121+P121</f>
        <v>0</v>
      </c>
      <c r="AO121" s="58">
        <f t="shared" ref="AO121:AO128" si="38">+S121+Q121+U121+W121+Y121+AA121+AC121+AE121+AG121+AI121+AK121+AM121</f>
        <v>0</v>
      </c>
      <c r="AP121" s="59"/>
      <c r="AQ121" s="60"/>
      <c r="AR121" s="60"/>
      <c r="AS121" s="60"/>
      <c r="AT121" s="61"/>
      <c r="AU121" s="62"/>
    </row>
    <row r="122" spans="1:47" s="4" customFormat="1" ht="32.1" customHeight="1" x14ac:dyDescent="0.2">
      <c r="A122" s="227"/>
      <c r="B122" s="85"/>
      <c r="C122" s="86"/>
      <c r="D122" s="87"/>
      <c r="E122" s="91" t="s">
        <v>199</v>
      </c>
      <c r="F122" s="50"/>
      <c r="G122" s="50"/>
      <c r="H122" s="50" t="s">
        <v>34</v>
      </c>
      <c r="I122" s="51" t="s">
        <v>100</v>
      </c>
      <c r="J122" s="52"/>
      <c r="K122" s="53">
        <v>43132</v>
      </c>
      <c r="L122" s="53">
        <v>43159</v>
      </c>
      <c r="M122" s="54" t="e">
        <f t="shared" si="36"/>
        <v>#DIV/0!</v>
      </c>
      <c r="N122" s="55" t="e">
        <f t="shared" si="17"/>
        <v>#DIV/0!</v>
      </c>
      <c r="O122" s="21">
        <v>1</v>
      </c>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8">
        <f t="shared" si="37"/>
        <v>0</v>
      </c>
      <c r="AO122" s="58">
        <f t="shared" si="38"/>
        <v>0</v>
      </c>
      <c r="AP122" s="59"/>
      <c r="AQ122" s="60"/>
      <c r="AR122" s="60"/>
      <c r="AS122" s="60"/>
      <c r="AT122" s="61"/>
      <c r="AU122" s="62"/>
    </row>
    <row r="123" spans="1:47" s="4" customFormat="1" ht="36" x14ac:dyDescent="0.2">
      <c r="A123" s="227"/>
      <c r="B123" s="85"/>
      <c r="C123" s="86"/>
      <c r="D123" s="87"/>
      <c r="E123" s="91" t="s">
        <v>200</v>
      </c>
      <c r="F123" s="50"/>
      <c r="G123" s="50"/>
      <c r="H123" s="50" t="s">
        <v>81</v>
      </c>
      <c r="I123" s="51" t="s">
        <v>100</v>
      </c>
      <c r="J123" s="52"/>
      <c r="K123" s="53">
        <v>43160</v>
      </c>
      <c r="L123" s="53">
        <v>43174</v>
      </c>
      <c r="M123" s="54" t="e">
        <f t="shared" si="36"/>
        <v>#DIV/0!</v>
      </c>
      <c r="N123" s="55" t="e">
        <f t="shared" si="17"/>
        <v>#DIV/0!</v>
      </c>
      <c r="O123" s="21">
        <v>1</v>
      </c>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8">
        <f t="shared" si="37"/>
        <v>0</v>
      </c>
      <c r="AO123" s="58">
        <f t="shared" si="38"/>
        <v>0</v>
      </c>
      <c r="AP123" s="59"/>
      <c r="AQ123" s="60"/>
      <c r="AR123" s="60"/>
      <c r="AS123" s="60"/>
      <c r="AT123" s="61"/>
      <c r="AU123" s="62"/>
    </row>
    <row r="124" spans="1:47" s="4" customFormat="1" ht="32.1" customHeight="1" x14ac:dyDescent="0.2">
      <c r="A124" s="227"/>
      <c r="B124" s="85"/>
      <c r="C124" s="86"/>
      <c r="D124" s="87"/>
      <c r="E124" s="91" t="s">
        <v>201</v>
      </c>
      <c r="F124" s="50"/>
      <c r="G124" s="50"/>
      <c r="H124" s="50" t="s">
        <v>81</v>
      </c>
      <c r="I124" s="51" t="s">
        <v>184</v>
      </c>
      <c r="J124" s="52"/>
      <c r="K124" s="53">
        <v>43174</v>
      </c>
      <c r="L124" s="53">
        <v>43235</v>
      </c>
      <c r="M124" s="54" t="e">
        <f t="shared" si="36"/>
        <v>#DIV/0!</v>
      </c>
      <c r="N124" s="55" t="e">
        <f t="shared" si="17"/>
        <v>#DIV/0!</v>
      </c>
      <c r="O124" s="21">
        <v>1</v>
      </c>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8">
        <f t="shared" si="37"/>
        <v>0</v>
      </c>
      <c r="AO124" s="58">
        <f t="shared" si="38"/>
        <v>0</v>
      </c>
      <c r="AP124" s="59"/>
      <c r="AQ124" s="60"/>
      <c r="AR124" s="60"/>
      <c r="AS124" s="60"/>
      <c r="AT124" s="61"/>
      <c r="AU124" s="62"/>
    </row>
    <row r="125" spans="1:47" s="4" customFormat="1" ht="24" x14ac:dyDescent="0.2">
      <c r="A125" s="227"/>
      <c r="B125" s="85"/>
      <c r="C125" s="86"/>
      <c r="D125" s="87"/>
      <c r="E125" s="91" t="s">
        <v>202</v>
      </c>
      <c r="F125" s="50"/>
      <c r="G125" s="50"/>
      <c r="H125" s="50" t="s">
        <v>34</v>
      </c>
      <c r="I125" s="51" t="s">
        <v>165</v>
      </c>
      <c r="J125" s="52"/>
      <c r="K125" s="53">
        <v>43235</v>
      </c>
      <c r="L125" s="53">
        <v>43311</v>
      </c>
      <c r="M125" s="54" t="e">
        <f t="shared" si="36"/>
        <v>#DIV/0!</v>
      </c>
      <c r="N125" s="55" t="e">
        <f t="shared" si="17"/>
        <v>#DIV/0!</v>
      </c>
      <c r="O125" s="21">
        <v>1</v>
      </c>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8">
        <f t="shared" si="37"/>
        <v>0</v>
      </c>
      <c r="AO125" s="58">
        <f t="shared" si="38"/>
        <v>0</v>
      </c>
      <c r="AP125" s="59"/>
      <c r="AQ125" s="60"/>
      <c r="AR125" s="60"/>
      <c r="AS125" s="60"/>
      <c r="AT125" s="61"/>
      <c r="AU125" s="62"/>
    </row>
    <row r="126" spans="1:47" s="4" customFormat="1" ht="36" x14ac:dyDescent="0.2">
      <c r="A126" s="227"/>
      <c r="B126" s="85"/>
      <c r="C126" s="86"/>
      <c r="D126" s="87"/>
      <c r="E126" s="91" t="s">
        <v>203</v>
      </c>
      <c r="F126" s="50"/>
      <c r="G126" s="50"/>
      <c r="H126" s="50" t="s">
        <v>81</v>
      </c>
      <c r="I126" s="51" t="s">
        <v>165</v>
      </c>
      <c r="J126" s="50" t="s">
        <v>204</v>
      </c>
      <c r="K126" s="53">
        <v>43160</v>
      </c>
      <c r="L126" s="53">
        <v>43174</v>
      </c>
      <c r="M126" s="54" t="e">
        <f t="shared" si="36"/>
        <v>#DIV/0!</v>
      </c>
      <c r="N126" s="55" t="e">
        <f t="shared" si="17"/>
        <v>#DIV/0!</v>
      </c>
      <c r="O126" s="21">
        <v>1</v>
      </c>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8">
        <f t="shared" si="37"/>
        <v>0</v>
      </c>
      <c r="AO126" s="58">
        <f t="shared" si="38"/>
        <v>0</v>
      </c>
      <c r="AP126" s="59"/>
      <c r="AQ126" s="60"/>
      <c r="AR126" s="60"/>
      <c r="AS126" s="60"/>
      <c r="AT126" s="61"/>
      <c r="AU126" s="62"/>
    </row>
    <row r="127" spans="1:47" s="4" customFormat="1" ht="24" x14ac:dyDescent="0.2">
      <c r="A127" s="227"/>
      <c r="B127" s="85"/>
      <c r="C127" s="86"/>
      <c r="D127" s="87"/>
      <c r="E127" s="91" t="s">
        <v>205</v>
      </c>
      <c r="F127" s="50"/>
      <c r="G127" s="50"/>
      <c r="H127" s="50" t="s">
        <v>34</v>
      </c>
      <c r="I127" s="51" t="s">
        <v>165</v>
      </c>
      <c r="J127" s="52"/>
      <c r="K127" s="53">
        <v>43221</v>
      </c>
      <c r="L127" s="53">
        <v>43373</v>
      </c>
      <c r="M127" s="54" t="e">
        <f t="shared" si="36"/>
        <v>#DIV/0!</v>
      </c>
      <c r="N127" s="55" t="e">
        <f t="shared" si="17"/>
        <v>#DIV/0!</v>
      </c>
      <c r="O127" s="21">
        <v>1</v>
      </c>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8">
        <f t="shared" si="37"/>
        <v>0</v>
      </c>
      <c r="AO127" s="58">
        <f t="shared" si="38"/>
        <v>0</v>
      </c>
      <c r="AP127" s="59"/>
      <c r="AQ127" s="60"/>
      <c r="AR127" s="60"/>
      <c r="AS127" s="60"/>
      <c r="AT127" s="61"/>
      <c r="AU127" s="62"/>
    </row>
    <row r="128" spans="1:47" s="4" customFormat="1" ht="27" x14ac:dyDescent="0.2">
      <c r="A128" s="227"/>
      <c r="B128" s="85"/>
      <c r="C128" s="86"/>
      <c r="D128" s="87"/>
      <c r="E128" s="91" t="s">
        <v>206</v>
      </c>
      <c r="F128" s="50"/>
      <c r="G128" s="50"/>
      <c r="H128" s="50" t="s">
        <v>34</v>
      </c>
      <c r="I128" s="51" t="s">
        <v>100</v>
      </c>
      <c r="J128" s="52"/>
      <c r="K128" s="53">
        <v>43160</v>
      </c>
      <c r="L128" s="53">
        <v>43311</v>
      </c>
      <c r="M128" s="54">
        <f t="shared" si="36"/>
        <v>0</v>
      </c>
      <c r="N128" s="55">
        <f t="shared" si="17"/>
        <v>55</v>
      </c>
      <c r="O128" s="21">
        <v>1</v>
      </c>
      <c r="P128" s="57"/>
      <c r="Q128" s="57"/>
      <c r="R128" s="57"/>
      <c r="S128" s="57"/>
      <c r="T128" s="57">
        <v>1</v>
      </c>
      <c r="U128" s="57"/>
      <c r="V128" s="57">
        <v>1</v>
      </c>
      <c r="W128" s="57"/>
      <c r="X128" s="57"/>
      <c r="Y128" s="57"/>
      <c r="Z128" s="57"/>
      <c r="AA128" s="57"/>
      <c r="AB128" s="57"/>
      <c r="AC128" s="57"/>
      <c r="AD128" s="57"/>
      <c r="AE128" s="57"/>
      <c r="AF128" s="57"/>
      <c r="AG128" s="57"/>
      <c r="AH128" s="57"/>
      <c r="AI128" s="57"/>
      <c r="AJ128" s="57"/>
      <c r="AK128" s="57"/>
      <c r="AL128" s="57"/>
      <c r="AM128" s="57"/>
      <c r="AN128" s="58">
        <f t="shared" si="37"/>
        <v>2</v>
      </c>
      <c r="AO128" s="58">
        <f t="shared" si="38"/>
        <v>0</v>
      </c>
      <c r="AP128" s="59"/>
      <c r="AQ128" s="60"/>
      <c r="AR128" s="60"/>
      <c r="AS128" s="60"/>
      <c r="AT128" s="61"/>
      <c r="AU128" s="62"/>
    </row>
    <row r="129" spans="1:47" s="4" customFormat="1" ht="33.75" customHeight="1" x14ac:dyDescent="0.2">
      <c r="A129" s="227"/>
      <c r="B129" s="92"/>
      <c r="C129" s="93"/>
      <c r="D129" s="81" t="s">
        <v>417</v>
      </c>
      <c r="E129" s="82" t="s">
        <v>207</v>
      </c>
      <c r="F129" s="34" t="s">
        <v>397</v>
      </c>
      <c r="G129" s="34"/>
      <c r="H129" s="34" t="s">
        <v>34</v>
      </c>
      <c r="I129" s="74" t="s">
        <v>167</v>
      </c>
      <c r="J129" s="36"/>
      <c r="K129" s="36"/>
      <c r="L129" s="102"/>
      <c r="M129" s="39" t="e">
        <f>AS129/AR129</f>
        <v>#DIV/0!</v>
      </c>
      <c r="N129" s="40" t="e">
        <f t="shared" si="17"/>
        <v>#DIV/0!</v>
      </c>
      <c r="O129" s="69">
        <v>1</v>
      </c>
      <c r="P129" s="42">
        <f t="shared" ref="P129:AM129" si="39">SUM(P130:P132)</f>
        <v>0</v>
      </c>
      <c r="Q129" s="42">
        <f t="shared" si="39"/>
        <v>0</v>
      </c>
      <c r="R129" s="42">
        <f t="shared" si="39"/>
        <v>0</v>
      </c>
      <c r="S129" s="42">
        <f t="shared" si="39"/>
        <v>0</v>
      </c>
      <c r="T129" s="42">
        <f t="shared" si="39"/>
        <v>0</v>
      </c>
      <c r="U129" s="42">
        <f t="shared" si="39"/>
        <v>0</v>
      </c>
      <c r="V129" s="42">
        <f t="shared" si="39"/>
        <v>0</v>
      </c>
      <c r="W129" s="42">
        <f t="shared" si="39"/>
        <v>0</v>
      </c>
      <c r="X129" s="42">
        <f t="shared" si="39"/>
        <v>0</v>
      </c>
      <c r="Y129" s="42">
        <f t="shared" si="39"/>
        <v>0</v>
      </c>
      <c r="Z129" s="42">
        <f t="shared" si="39"/>
        <v>0</v>
      </c>
      <c r="AA129" s="42">
        <f t="shared" si="39"/>
        <v>0</v>
      </c>
      <c r="AB129" s="42">
        <f t="shared" si="39"/>
        <v>0</v>
      </c>
      <c r="AC129" s="42">
        <f t="shared" si="39"/>
        <v>0</v>
      </c>
      <c r="AD129" s="42">
        <f t="shared" si="39"/>
        <v>0</v>
      </c>
      <c r="AE129" s="42">
        <f t="shared" si="39"/>
        <v>0</v>
      </c>
      <c r="AF129" s="42">
        <f t="shared" si="39"/>
        <v>0</v>
      </c>
      <c r="AG129" s="42">
        <f t="shared" si="39"/>
        <v>0</v>
      </c>
      <c r="AH129" s="42">
        <f t="shared" si="39"/>
        <v>0</v>
      </c>
      <c r="AI129" s="42">
        <f t="shared" si="39"/>
        <v>0</v>
      </c>
      <c r="AJ129" s="42">
        <f t="shared" si="39"/>
        <v>0</v>
      </c>
      <c r="AK129" s="42">
        <f t="shared" si="39"/>
        <v>0</v>
      </c>
      <c r="AL129" s="42">
        <f t="shared" si="39"/>
        <v>0</v>
      </c>
      <c r="AM129" s="42">
        <f t="shared" si="39"/>
        <v>0</v>
      </c>
      <c r="AN129" s="43"/>
      <c r="AO129" s="43"/>
      <c r="AP129" s="44"/>
      <c r="AQ129" s="45"/>
      <c r="AR129" s="46">
        <f>+T129+V129+X129+Z129+AB129+AD129+AF129+AH129+AJ129+AL129+R129+P129</f>
        <v>0</v>
      </c>
      <c r="AS129" s="46">
        <f>+U129+W129+Y129+AA129+AC129+AE129+AG129+AI129+AK129+AM129+S129+Q129</f>
        <v>0</v>
      </c>
      <c r="AT129" s="40">
        <f>SUM(O130:O133)</f>
        <v>4</v>
      </c>
      <c r="AU129" s="47" t="e">
        <f>SUM(AO130:AO133)/SUM(AN130:AN133)</f>
        <v>#DIV/0!</v>
      </c>
    </row>
    <row r="130" spans="1:47" s="4" customFormat="1" ht="24" x14ac:dyDescent="0.2">
      <c r="A130" s="227"/>
      <c r="B130" s="85"/>
      <c r="C130" s="86"/>
      <c r="D130" s="87"/>
      <c r="E130" s="49" t="s">
        <v>208</v>
      </c>
      <c r="F130" s="50"/>
      <c r="G130" s="50"/>
      <c r="H130" s="50"/>
      <c r="I130" s="51" t="s">
        <v>126</v>
      </c>
      <c r="J130" s="52"/>
      <c r="K130" s="53">
        <v>43252</v>
      </c>
      <c r="L130" s="53">
        <v>43281</v>
      </c>
      <c r="M130" s="54" t="e">
        <f t="shared" ref="M130:M135" si="40">AO130/AN130</f>
        <v>#DIV/0!</v>
      </c>
      <c r="N130" s="55" t="e">
        <f t="shared" si="17"/>
        <v>#DIV/0!</v>
      </c>
      <c r="O130" s="21">
        <v>1</v>
      </c>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8">
        <f t="shared" ref="AN130:AN135" si="41">+T130+V130+X130+Z130+AB130+AD130+AF130+AH130+AJ130+AL130+R130+P130</f>
        <v>0</v>
      </c>
      <c r="AO130" s="58">
        <f t="shared" ref="AO130:AO135" si="42">+S130+Q130+U130+W130+Y130+AA130+AC130+AE130+AG130+AI130+AK130+AM130</f>
        <v>0</v>
      </c>
      <c r="AP130" s="59"/>
      <c r="AQ130" s="60"/>
      <c r="AR130" s="60"/>
      <c r="AS130" s="60"/>
      <c r="AT130" s="61"/>
      <c r="AU130" s="62"/>
    </row>
    <row r="131" spans="1:47" s="4" customFormat="1" ht="18" x14ac:dyDescent="0.2">
      <c r="A131" s="227"/>
      <c r="B131" s="85"/>
      <c r="C131" s="86"/>
      <c r="D131" s="87"/>
      <c r="E131" s="4" t="s">
        <v>209</v>
      </c>
      <c r="F131" s="50"/>
      <c r="G131" s="50"/>
      <c r="H131" s="50"/>
      <c r="I131" s="51" t="s">
        <v>165</v>
      </c>
      <c r="J131" s="52"/>
      <c r="K131" s="53">
        <v>43235</v>
      </c>
      <c r="L131" s="53">
        <v>43250</v>
      </c>
      <c r="M131" s="54" t="e">
        <f t="shared" si="40"/>
        <v>#DIV/0!</v>
      </c>
      <c r="N131" s="55" t="e">
        <f t="shared" ref="N131:N196" si="43">IF(M131=100%,"DONE",(L131-FECHA_HOY))</f>
        <v>#DIV/0!</v>
      </c>
      <c r="O131" s="21">
        <v>1</v>
      </c>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8">
        <f t="shared" si="41"/>
        <v>0</v>
      </c>
      <c r="AO131" s="58">
        <f t="shared" si="42"/>
        <v>0</v>
      </c>
      <c r="AP131" s="59"/>
      <c r="AQ131" s="60"/>
      <c r="AR131" s="60"/>
      <c r="AS131" s="60"/>
      <c r="AT131" s="61"/>
      <c r="AU131" s="62"/>
    </row>
    <row r="132" spans="1:47" s="4" customFormat="1" ht="24" x14ac:dyDescent="0.2">
      <c r="A132" s="227"/>
      <c r="B132" s="85"/>
      <c r="C132" s="86"/>
      <c r="D132" s="87"/>
      <c r="E132" s="91" t="s">
        <v>210</v>
      </c>
      <c r="F132" s="50"/>
      <c r="G132" s="50"/>
      <c r="H132" s="50"/>
      <c r="I132" s="51" t="s">
        <v>165</v>
      </c>
      <c r="J132" s="52"/>
      <c r="K132" s="53">
        <v>43250</v>
      </c>
      <c r="L132" s="53">
        <v>43312</v>
      </c>
      <c r="M132" s="54" t="e">
        <f t="shared" si="40"/>
        <v>#DIV/0!</v>
      </c>
      <c r="N132" s="55" t="e">
        <f t="shared" si="43"/>
        <v>#DIV/0!</v>
      </c>
      <c r="O132" s="21">
        <v>1</v>
      </c>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8">
        <f t="shared" si="41"/>
        <v>0</v>
      </c>
      <c r="AO132" s="58">
        <f t="shared" si="42"/>
        <v>0</v>
      </c>
      <c r="AP132" s="59"/>
      <c r="AQ132" s="60"/>
      <c r="AR132" s="60"/>
      <c r="AS132" s="60"/>
      <c r="AT132" s="61"/>
      <c r="AU132" s="62"/>
    </row>
    <row r="133" spans="1:47" s="4" customFormat="1" ht="24" x14ac:dyDescent="0.2">
      <c r="A133" s="227"/>
      <c r="B133" s="85"/>
      <c r="C133" s="86"/>
      <c r="D133" s="87"/>
      <c r="E133" s="91" t="s">
        <v>211</v>
      </c>
      <c r="F133" s="50"/>
      <c r="G133" s="50"/>
      <c r="H133" s="50"/>
      <c r="I133" s="51" t="s">
        <v>165</v>
      </c>
      <c r="J133" s="52"/>
      <c r="K133" s="53">
        <v>43282</v>
      </c>
      <c r="L133" s="53">
        <v>43342</v>
      </c>
      <c r="M133" s="54" t="e">
        <f t="shared" si="40"/>
        <v>#DIV/0!</v>
      </c>
      <c r="N133" s="55" t="e">
        <f t="shared" si="43"/>
        <v>#DIV/0!</v>
      </c>
      <c r="O133" s="21">
        <v>1</v>
      </c>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8">
        <f t="shared" si="41"/>
        <v>0</v>
      </c>
      <c r="AO133" s="58">
        <f t="shared" si="42"/>
        <v>0</v>
      </c>
      <c r="AP133" s="59"/>
      <c r="AQ133" s="60"/>
      <c r="AR133" s="60"/>
      <c r="AS133" s="60"/>
      <c r="AT133" s="61"/>
      <c r="AU133" s="62"/>
    </row>
    <row r="134" spans="1:47" s="4" customFormat="1" ht="18" x14ac:dyDescent="0.2">
      <c r="A134" s="227"/>
      <c r="B134" s="13" t="s">
        <v>418</v>
      </c>
      <c r="C134" s="14" t="s">
        <v>212</v>
      </c>
      <c r="D134" s="15"/>
      <c r="E134" s="15"/>
      <c r="F134" s="16"/>
      <c r="G134" s="16"/>
      <c r="H134" s="16" t="s">
        <v>34</v>
      </c>
      <c r="I134" s="76" t="s">
        <v>126</v>
      </c>
      <c r="J134" s="18"/>
      <c r="K134" s="105">
        <v>43191</v>
      </c>
      <c r="L134" s="105">
        <v>43465</v>
      </c>
      <c r="M134" s="19" t="e">
        <f t="shared" si="40"/>
        <v>#DIV/0!</v>
      </c>
      <c r="N134" s="20" t="e">
        <f t="shared" si="43"/>
        <v>#DIV/0!</v>
      </c>
      <c r="O134" s="21">
        <v>1</v>
      </c>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3"/>
      <c r="AN134" s="58">
        <f t="shared" si="41"/>
        <v>0</v>
      </c>
      <c r="AO134" s="58">
        <f t="shared" si="42"/>
        <v>0</v>
      </c>
      <c r="AP134" s="77">
        <f>SUM(O135:O160)</f>
        <v>26</v>
      </c>
      <c r="AQ134" s="78">
        <f>SUM(AO135:AO160)/SUM(AN135:AN160)</f>
        <v>0</v>
      </c>
      <c r="AR134" s="78"/>
      <c r="AS134" s="78"/>
      <c r="AT134" s="61"/>
      <c r="AU134" s="62"/>
    </row>
    <row r="135" spans="1:47" s="4" customFormat="1" ht="39.75" customHeight="1" x14ac:dyDescent="0.2">
      <c r="A135" s="227"/>
      <c r="B135" s="85"/>
      <c r="C135" s="86"/>
      <c r="D135" s="87"/>
      <c r="E135" s="49" t="s">
        <v>213</v>
      </c>
      <c r="F135" s="50"/>
      <c r="G135" s="50"/>
      <c r="H135" s="50"/>
      <c r="I135" s="51" t="s">
        <v>126</v>
      </c>
      <c r="J135" s="52"/>
      <c r="K135" s="106">
        <v>43221</v>
      </c>
      <c r="L135" s="106">
        <v>43266</v>
      </c>
      <c r="M135" s="54" t="e">
        <f t="shared" si="40"/>
        <v>#DIV/0!</v>
      </c>
      <c r="N135" s="55" t="e">
        <f t="shared" si="43"/>
        <v>#DIV/0!</v>
      </c>
      <c r="O135" s="21">
        <v>1</v>
      </c>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8">
        <f t="shared" si="41"/>
        <v>0</v>
      </c>
      <c r="AO135" s="58">
        <f t="shared" si="42"/>
        <v>0</v>
      </c>
      <c r="AP135" s="59"/>
      <c r="AQ135" s="60"/>
      <c r="AR135" s="60"/>
      <c r="AS135" s="60"/>
      <c r="AT135" s="61"/>
      <c r="AU135" s="62"/>
    </row>
    <row r="136" spans="1:47" s="4" customFormat="1" ht="18" x14ac:dyDescent="0.2">
      <c r="A136" s="227"/>
      <c r="B136" s="92"/>
      <c r="C136" s="93"/>
      <c r="D136" s="32" t="s">
        <v>419</v>
      </c>
      <c r="E136" s="33" t="s">
        <v>215</v>
      </c>
      <c r="F136" s="34" t="s">
        <v>398</v>
      </c>
      <c r="G136" s="34"/>
      <c r="H136" s="34" t="s">
        <v>81</v>
      </c>
      <c r="I136" s="74" t="s">
        <v>126</v>
      </c>
      <c r="J136" s="36" t="s">
        <v>66</v>
      </c>
      <c r="K136" s="36"/>
      <c r="L136" s="102"/>
      <c r="M136" s="39">
        <f>AS136/AR136</f>
        <v>0</v>
      </c>
      <c r="N136" s="40">
        <f t="shared" si="43"/>
        <v>-43256</v>
      </c>
      <c r="O136" s="69">
        <v>1</v>
      </c>
      <c r="P136" s="42">
        <f t="shared" ref="P136:AM136" si="44">SUM(P144:P148)</f>
        <v>0</v>
      </c>
      <c r="Q136" s="42">
        <f t="shared" si="44"/>
        <v>0</v>
      </c>
      <c r="R136" s="42">
        <f t="shared" si="44"/>
        <v>0</v>
      </c>
      <c r="S136" s="42">
        <f t="shared" si="44"/>
        <v>0</v>
      </c>
      <c r="T136" s="42">
        <f t="shared" si="44"/>
        <v>1</v>
      </c>
      <c r="U136" s="42">
        <f t="shared" si="44"/>
        <v>0</v>
      </c>
      <c r="V136" s="42">
        <f t="shared" si="44"/>
        <v>2</v>
      </c>
      <c r="W136" s="42">
        <f t="shared" si="44"/>
        <v>0</v>
      </c>
      <c r="X136" s="42">
        <f t="shared" si="44"/>
        <v>1</v>
      </c>
      <c r="Y136" s="42">
        <f t="shared" si="44"/>
        <v>0</v>
      </c>
      <c r="Z136" s="42">
        <f t="shared" si="44"/>
        <v>1</v>
      </c>
      <c r="AA136" s="42">
        <f t="shared" si="44"/>
        <v>0</v>
      </c>
      <c r="AB136" s="42">
        <f t="shared" si="44"/>
        <v>0</v>
      </c>
      <c r="AC136" s="42">
        <f t="shared" si="44"/>
        <v>0</v>
      </c>
      <c r="AD136" s="42">
        <f t="shared" si="44"/>
        <v>0</v>
      </c>
      <c r="AE136" s="42">
        <f t="shared" si="44"/>
        <v>0</v>
      </c>
      <c r="AF136" s="42">
        <f t="shared" si="44"/>
        <v>0</v>
      </c>
      <c r="AG136" s="42">
        <f t="shared" si="44"/>
        <v>0</v>
      </c>
      <c r="AH136" s="42">
        <f t="shared" si="44"/>
        <v>0</v>
      </c>
      <c r="AI136" s="42">
        <f t="shared" si="44"/>
        <v>0</v>
      </c>
      <c r="AJ136" s="42">
        <f t="shared" si="44"/>
        <v>0</v>
      </c>
      <c r="AK136" s="42">
        <f t="shared" si="44"/>
        <v>0</v>
      </c>
      <c r="AL136" s="42">
        <f t="shared" si="44"/>
        <v>0</v>
      </c>
      <c r="AM136" s="42">
        <f t="shared" si="44"/>
        <v>0</v>
      </c>
      <c r="AN136" s="43"/>
      <c r="AO136" s="43"/>
      <c r="AP136" s="44"/>
      <c r="AQ136" s="45"/>
      <c r="AR136" s="46">
        <f>+T136+V136+X136+Z136+AB136+AD136+AF136+AH136+AJ136+AL136+R136+P136</f>
        <v>5</v>
      </c>
      <c r="AS136" s="46">
        <f>+U136+W136+Y136+AA136+AC136+AE136+AG136+AI136+AK136+AM136+S136+Q136</f>
        <v>0</v>
      </c>
      <c r="AT136" s="40">
        <f>SUM(O137:O153)</f>
        <v>17</v>
      </c>
      <c r="AU136" s="47">
        <f>SUM(AO137:AO153)/SUM(AN137:AN153)</f>
        <v>0</v>
      </c>
    </row>
    <row r="137" spans="1:47" s="4" customFormat="1" ht="30" customHeight="1" x14ac:dyDescent="0.2">
      <c r="A137" s="227"/>
      <c r="B137" s="85"/>
      <c r="C137" s="86"/>
      <c r="D137" s="87"/>
      <c r="E137" s="49" t="s">
        <v>216</v>
      </c>
      <c r="F137" s="50"/>
      <c r="G137" s="50"/>
      <c r="H137" s="50"/>
      <c r="I137" s="51" t="s">
        <v>184</v>
      </c>
      <c r="J137" s="52"/>
      <c r="K137" s="53">
        <v>43252</v>
      </c>
      <c r="L137" s="53">
        <v>43465</v>
      </c>
      <c r="M137" s="54" t="e">
        <f t="shared" ref="M137:M155" si="45">AO137/AN137</f>
        <v>#DIV/0!</v>
      </c>
      <c r="N137" s="55" t="e">
        <f t="shared" si="43"/>
        <v>#DIV/0!</v>
      </c>
      <c r="O137" s="21">
        <v>1</v>
      </c>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8">
        <f t="shared" ref="AN137:AN155" si="46">+T137+V137+X137+Z137+AB137+AD137+AF137+AH137+AJ137+AL137+R137+P137</f>
        <v>0</v>
      </c>
      <c r="AO137" s="58">
        <f t="shared" ref="AO137:AO155" si="47">+S137+Q137+U137+W137+Y137+AA137+AC137+AE137+AG137+AI137+AK137+AM137</f>
        <v>0</v>
      </c>
      <c r="AP137" s="59"/>
      <c r="AQ137" s="60"/>
      <c r="AR137" s="60"/>
      <c r="AS137" s="60"/>
      <c r="AT137" s="61"/>
      <c r="AU137" s="62"/>
    </row>
    <row r="138" spans="1:47" s="4" customFormat="1" ht="45" x14ac:dyDescent="0.2">
      <c r="A138" s="227"/>
      <c r="B138" s="85"/>
      <c r="C138" s="86"/>
      <c r="D138" s="87"/>
      <c r="E138" s="91" t="s">
        <v>217</v>
      </c>
      <c r="F138" s="50"/>
      <c r="G138" s="50"/>
      <c r="H138" s="50" t="s">
        <v>81</v>
      </c>
      <c r="I138" s="51" t="s">
        <v>218</v>
      </c>
      <c r="J138" s="52" t="s">
        <v>66</v>
      </c>
      <c r="K138" s="53">
        <v>43160</v>
      </c>
      <c r="L138" s="53">
        <v>43312</v>
      </c>
      <c r="M138" s="54">
        <f t="shared" si="45"/>
        <v>0</v>
      </c>
      <c r="N138" s="55">
        <f t="shared" si="43"/>
        <v>56</v>
      </c>
      <c r="O138" s="21">
        <v>1</v>
      </c>
      <c r="P138" s="57"/>
      <c r="Q138" s="57"/>
      <c r="R138" s="57"/>
      <c r="S138" s="57"/>
      <c r="T138" s="57">
        <v>1</v>
      </c>
      <c r="U138" s="57"/>
      <c r="V138" s="57"/>
      <c r="W138" s="57"/>
      <c r="X138" s="57">
        <v>1</v>
      </c>
      <c r="Y138" s="57"/>
      <c r="Z138" s="57"/>
      <c r="AA138" s="57"/>
      <c r="AB138" s="57">
        <v>1</v>
      </c>
      <c r="AC138" s="57"/>
      <c r="AD138" s="57"/>
      <c r="AE138" s="57"/>
      <c r="AF138" s="57"/>
      <c r="AG138" s="57"/>
      <c r="AH138" s="57"/>
      <c r="AI138" s="57"/>
      <c r="AJ138" s="57"/>
      <c r="AK138" s="57"/>
      <c r="AL138" s="57"/>
      <c r="AM138" s="57"/>
      <c r="AN138" s="58">
        <f t="shared" si="46"/>
        <v>3</v>
      </c>
      <c r="AO138" s="58">
        <f t="shared" si="47"/>
        <v>0</v>
      </c>
      <c r="AP138" s="59"/>
      <c r="AQ138" s="60"/>
      <c r="AR138" s="60"/>
      <c r="AS138" s="60"/>
      <c r="AT138" s="61"/>
      <c r="AU138" s="62"/>
    </row>
    <row r="139" spans="1:47" s="4" customFormat="1" ht="41.25" customHeight="1" x14ac:dyDescent="0.2">
      <c r="A139" s="227"/>
      <c r="B139" s="85"/>
      <c r="C139" s="86"/>
      <c r="D139" s="87"/>
      <c r="E139" s="91" t="s">
        <v>219</v>
      </c>
      <c r="F139" s="50"/>
      <c r="G139" s="50"/>
      <c r="H139" s="50" t="s">
        <v>81</v>
      </c>
      <c r="I139" s="51" t="s">
        <v>220</v>
      </c>
      <c r="J139" s="52" t="s">
        <v>66</v>
      </c>
      <c r="K139" s="53">
        <v>43160</v>
      </c>
      <c r="L139" s="53">
        <v>43220</v>
      </c>
      <c r="M139" s="54">
        <f t="shared" si="45"/>
        <v>0</v>
      </c>
      <c r="N139" s="55">
        <f t="shared" si="43"/>
        <v>-36</v>
      </c>
      <c r="O139" s="21">
        <v>1</v>
      </c>
      <c r="P139" s="57"/>
      <c r="Q139" s="57"/>
      <c r="R139" s="57"/>
      <c r="S139" s="57"/>
      <c r="T139" s="57">
        <v>1</v>
      </c>
      <c r="U139" s="57"/>
      <c r="V139" s="57"/>
      <c r="W139" s="57"/>
      <c r="X139" s="57">
        <v>1</v>
      </c>
      <c r="Y139" s="57"/>
      <c r="Z139" s="57"/>
      <c r="AA139" s="57"/>
      <c r="AB139" s="57">
        <v>1</v>
      </c>
      <c r="AC139" s="57"/>
      <c r="AD139" s="57"/>
      <c r="AE139" s="57"/>
      <c r="AF139" s="57"/>
      <c r="AG139" s="57"/>
      <c r="AH139" s="57"/>
      <c r="AI139" s="57"/>
      <c r="AJ139" s="57"/>
      <c r="AK139" s="57"/>
      <c r="AL139" s="57"/>
      <c r="AM139" s="57"/>
      <c r="AN139" s="58">
        <f t="shared" si="46"/>
        <v>3</v>
      </c>
      <c r="AO139" s="58">
        <f t="shared" si="47"/>
        <v>0</v>
      </c>
      <c r="AP139" s="59"/>
      <c r="AQ139" s="60"/>
      <c r="AR139" s="60"/>
      <c r="AS139" s="60"/>
      <c r="AT139" s="61"/>
      <c r="AU139" s="62"/>
    </row>
    <row r="140" spans="1:47" s="4" customFormat="1" ht="30" customHeight="1" x14ac:dyDescent="0.2">
      <c r="A140" s="227"/>
      <c r="B140" s="85"/>
      <c r="C140" s="86"/>
      <c r="D140" s="87"/>
      <c r="E140" s="91" t="s">
        <v>221</v>
      </c>
      <c r="F140" s="50"/>
      <c r="G140" s="50"/>
      <c r="H140" s="50"/>
      <c r="I140" s="51" t="s">
        <v>126</v>
      </c>
      <c r="J140" s="52"/>
      <c r="K140" s="53">
        <v>43160</v>
      </c>
      <c r="L140" s="53">
        <v>43189</v>
      </c>
      <c r="M140" s="54">
        <f t="shared" si="45"/>
        <v>0</v>
      </c>
      <c r="N140" s="55">
        <f>IF(M140=100%,"DONE",(L140-FECHA_HOY))</f>
        <v>-67</v>
      </c>
      <c r="O140" s="21">
        <v>1</v>
      </c>
      <c r="P140" s="57"/>
      <c r="Q140" s="57"/>
      <c r="R140" s="57"/>
      <c r="S140" s="57"/>
      <c r="T140" s="57"/>
      <c r="U140" s="57"/>
      <c r="V140" s="57">
        <v>1</v>
      </c>
      <c r="W140" s="57"/>
      <c r="X140" s="57"/>
      <c r="Y140" s="57"/>
      <c r="Z140" s="57"/>
      <c r="AA140" s="57"/>
      <c r="AB140" s="57">
        <v>1</v>
      </c>
      <c r="AC140" s="57"/>
      <c r="AD140" s="57"/>
      <c r="AE140" s="57"/>
      <c r="AF140" s="57"/>
      <c r="AG140" s="57"/>
      <c r="AH140" s="57">
        <v>1</v>
      </c>
      <c r="AI140" s="57"/>
      <c r="AJ140" s="57"/>
      <c r="AK140" s="57"/>
      <c r="AL140" s="57"/>
      <c r="AM140" s="57"/>
      <c r="AN140" s="58">
        <f t="shared" si="46"/>
        <v>3</v>
      </c>
      <c r="AO140" s="58">
        <f t="shared" si="47"/>
        <v>0</v>
      </c>
      <c r="AP140" s="59"/>
      <c r="AQ140" s="60"/>
      <c r="AR140" s="60"/>
      <c r="AS140" s="60"/>
      <c r="AT140" s="61"/>
      <c r="AU140" s="62"/>
    </row>
    <row r="141" spans="1:47" s="4" customFormat="1" ht="25.5" customHeight="1" x14ac:dyDescent="0.2">
      <c r="A141" s="227"/>
      <c r="B141" s="85"/>
      <c r="C141" s="86"/>
      <c r="D141" s="87"/>
      <c r="E141" s="91" t="s">
        <v>222</v>
      </c>
      <c r="F141" s="50"/>
      <c r="G141" s="50"/>
      <c r="H141" s="50" t="s">
        <v>81</v>
      </c>
      <c r="I141" s="51" t="s">
        <v>128</v>
      </c>
      <c r="J141" s="52" t="s">
        <v>66</v>
      </c>
      <c r="K141" s="53">
        <v>43132</v>
      </c>
      <c r="L141" s="53">
        <v>43465</v>
      </c>
      <c r="M141" s="54">
        <f t="shared" si="45"/>
        <v>0</v>
      </c>
      <c r="N141" s="55">
        <f t="shared" si="43"/>
        <v>209</v>
      </c>
      <c r="O141" s="21">
        <v>1</v>
      </c>
      <c r="P141" s="57"/>
      <c r="Q141" s="57"/>
      <c r="R141" s="57">
        <v>1</v>
      </c>
      <c r="S141" s="57"/>
      <c r="T141" s="57"/>
      <c r="U141" s="57"/>
      <c r="V141" s="57">
        <v>1</v>
      </c>
      <c r="W141" s="57"/>
      <c r="X141" s="57"/>
      <c r="Y141" s="57"/>
      <c r="Z141" s="57">
        <v>1</v>
      </c>
      <c r="AA141" s="57"/>
      <c r="AB141" s="57"/>
      <c r="AC141" s="57"/>
      <c r="AD141" s="57">
        <v>1</v>
      </c>
      <c r="AE141" s="57"/>
      <c r="AF141" s="57"/>
      <c r="AG141" s="57"/>
      <c r="AH141" s="57">
        <v>1</v>
      </c>
      <c r="AI141" s="57"/>
      <c r="AJ141" s="57"/>
      <c r="AK141" s="57"/>
      <c r="AL141" s="57"/>
      <c r="AM141" s="57"/>
      <c r="AN141" s="58">
        <f t="shared" si="46"/>
        <v>5</v>
      </c>
      <c r="AO141" s="58">
        <f t="shared" si="47"/>
        <v>0</v>
      </c>
      <c r="AP141" s="59"/>
      <c r="AQ141" s="60"/>
      <c r="AR141" s="60"/>
      <c r="AS141" s="60"/>
      <c r="AT141" s="61"/>
      <c r="AU141" s="62"/>
    </row>
    <row r="142" spans="1:47" s="4" customFormat="1" ht="30" customHeight="1" x14ac:dyDescent="0.2">
      <c r="A142" s="227"/>
      <c r="B142" s="85"/>
      <c r="C142" s="86"/>
      <c r="D142" s="87"/>
      <c r="E142" s="91" t="s">
        <v>223</v>
      </c>
      <c r="F142" s="50"/>
      <c r="G142" s="50"/>
      <c r="H142" s="50"/>
      <c r="I142" s="51" t="s">
        <v>126</v>
      </c>
      <c r="J142" s="52"/>
      <c r="K142" s="53">
        <v>43282</v>
      </c>
      <c r="L142" s="53">
        <v>43465</v>
      </c>
      <c r="M142" s="54">
        <f t="shared" si="45"/>
        <v>0</v>
      </c>
      <c r="N142" s="55">
        <f t="shared" si="43"/>
        <v>209</v>
      </c>
      <c r="O142" s="21">
        <v>1</v>
      </c>
      <c r="P142" s="57"/>
      <c r="Q142" s="57"/>
      <c r="R142" s="57"/>
      <c r="S142" s="57"/>
      <c r="T142" s="57"/>
      <c r="U142" s="57"/>
      <c r="V142" s="57">
        <v>1</v>
      </c>
      <c r="W142" s="57"/>
      <c r="X142" s="57"/>
      <c r="Y142" s="57"/>
      <c r="Z142" s="57"/>
      <c r="AA142" s="57"/>
      <c r="AB142" s="57">
        <v>1</v>
      </c>
      <c r="AC142" s="57"/>
      <c r="AD142" s="57"/>
      <c r="AE142" s="57"/>
      <c r="AF142" s="57"/>
      <c r="AG142" s="57"/>
      <c r="AH142" s="57">
        <v>1</v>
      </c>
      <c r="AI142" s="57"/>
      <c r="AJ142" s="57"/>
      <c r="AK142" s="57"/>
      <c r="AL142" s="57"/>
      <c r="AM142" s="57"/>
      <c r="AN142" s="58">
        <f t="shared" si="46"/>
        <v>3</v>
      </c>
      <c r="AO142" s="58">
        <f t="shared" si="47"/>
        <v>0</v>
      </c>
      <c r="AP142" s="59"/>
      <c r="AQ142" s="60"/>
      <c r="AR142" s="60"/>
      <c r="AS142" s="60"/>
      <c r="AT142" s="61"/>
      <c r="AU142" s="62"/>
    </row>
    <row r="143" spans="1:47" s="4" customFormat="1" ht="24.95" customHeight="1" x14ac:dyDescent="0.2">
      <c r="A143" s="227"/>
      <c r="B143" s="85"/>
      <c r="C143" s="86"/>
      <c r="D143" s="87"/>
      <c r="E143" s="91" t="s">
        <v>224</v>
      </c>
      <c r="F143" s="50"/>
      <c r="G143" s="50"/>
      <c r="H143" s="50"/>
      <c r="I143" s="51" t="s">
        <v>126</v>
      </c>
      <c r="J143" s="52"/>
      <c r="K143" s="53">
        <v>43191</v>
      </c>
      <c r="L143" s="53">
        <v>43434</v>
      </c>
      <c r="M143" s="54">
        <f t="shared" si="45"/>
        <v>0</v>
      </c>
      <c r="N143" s="55">
        <f t="shared" si="43"/>
        <v>178</v>
      </c>
      <c r="O143" s="21">
        <v>1</v>
      </c>
      <c r="P143" s="57"/>
      <c r="Q143" s="57"/>
      <c r="R143" s="57"/>
      <c r="S143" s="57"/>
      <c r="T143" s="57">
        <v>1</v>
      </c>
      <c r="U143" s="57"/>
      <c r="V143" s="57"/>
      <c r="W143" s="57"/>
      <c r="X143" s="57">
        <v>1</v>
      </c>
      <c r="Y143" s="57"/>
      <c r="Z143" s="57">
        <v>1</v>
      </c>
      <c r="AA143" s="57"/>
      <c r="AB143" s="57"/>
      <c r="AC143" s="57"/>
      <c r="AD143" s="57"/>
      <c r="AE143" s="57"/>
      <c r="AF143" s="57"/>
      <c r="AG143" s="57"/>
      <c r="AH143" s="57"/>
      <c r="AI143" s="57"/>
      <c r="AJ143" s="57"/>
      <c r="AK143" s="57"/>
      <c r="AL143" s="57"/>
      <c r="AM143" s="57"/>
      <c r="AN143" s="58">
        <f t="shared" si="46"/>
        <v>3</v>
      </c>
      <c r="AO143" s="58">
        <f t="shared" si="47"/>
        <v>0</v>
      </c>
      <c r="AP143" s="59"/>
      <c r="AQ143" s="60"/>
      <c r="AR143" s="60"/>
      <c r="AS143" s="60"/>
      <c r="AT143" s="61"/>
      <c r="AU143" s="62"/>
    </row>
    <row r="144" spans="1:47" s="4" customFormat="1" ht="30" customHeight="1" x14ac:dyDescent="0.2">
      <c r="A144" s="227"/>
      <c r="B144" s="85"/>
      <c r="C144" s="86"/>
      <c r="D144" s="87"/>
      <c r="E144" s="91" t="s">
        <v>225</v>
      </c>
      <c r="F144" s="50"/>
      <c r="G144" s="50"/>
      <c r="H144" s="50"/>
      <c r="I144" s="51" t="s">
        <v>126</v>
      </c>
      <c r="J144" s="52"/>
      <c r="K144" s="53">
        <v>43282</v>
      </c>
      <c r="L144" s="53">
        <v>43465</v>
      </c>
      <c r="M144" s="54" t="e">
        <f t="shared" si="45"/>
        <v>#DIV/0!</v>
      </c>
      <c r="N144" s="55" t="e">
        <f t="shared" si="43"/>
        <v>#DIV/0!</v>
      </c>
      <c r="O144" s="21">
        <v>1</v>
      </c>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8">
        <f t="shared" si="46"/>
        <v>0</v>
      </c>
      <c r="AO144" s="58">
        <f t="shared" si="47"/>
        <v>0</v>
      </c>
      <c r="AP144" s="59"/>
      <c r="AQ144" s="60"/>
      <c r="AR144" s="60"/>
      <c r="AS144" s="60"/>
      <c r="AT144" s="61"/>
      <c r="AU144" s="62"/>
    </row>
    <row r="145" spans="1:47" s="4" customFormat="1" ht="51" customHeight="1" x14ac:dyDescent="0.2">
      <c r="A145" s="227"/>
      <c r="B145" s="85"/>
      <c r="C145" s="86"/>
      <c r="D145" s="87"/>
      <c r="E145" s="91" t="s">
        <v>226</v>
      </c>
      <c r="F145" s="50"/>
      <c r="G145" s="50"/>
      <c r="H145" s="50"/>
      <c r="I145" s="51" t="s">
        <v>126</v>
      </c>
      <c r="J145" s="52"/>
      <c r="K145" s="53">
        <v>43252</v>
      </c>
      <c r="L145" s="53">
        <v>43465</v>
      </c>
      <c r="M145" s="54">
        <f t="shared" si="45"/>
        <v>0</v>
      </c>
      <c r="N145" s="55">
        <f t="shared" si="43"/>
        <v>209</v>
      </c>
      <c r="O145" s="21">
        <v>1</v>
      </c>
      <c r="P145" s="57"/>
      <c r="Q145" s="57"/>
      <c r="R145" s="57"/>
      <c r="S145" s="57"/>
      <c r="T145" s="57">
        <v>1</v>
      </c>
      <c r="U145" s="57"/>
      <c r="V145" s="57">
        <v>1</v>
      </c>
      <c r="W145" s="57"/>
      <c r="X145" s="57"/>
      <c r="Y145" s="57"/>
      <c r="Z145" s="57"/>
      <c r="AA145" s="57"/>
      <c r="AB145" s="57"/>
      <c r="AC145" s="57"/>
      <c r="AD145" s="57"/>
      <c r="AE145" s="57"/>
      <c r="AF145" s="57"/>
      <c r="AG145" s="57"/>
      <c r="AH145" s="57"/>
      <c r="AI145" s="57"/>
      <c r="AJ145" s="57"/>
      <c r="AK145" s="57"/>
      <c r="AL145" s="57"/>
      <c r="AM145" s="57"/>
      <c r="AN145" s="58">
        <f t="shared" si="46"/>
        <v>2</v>
      </c>
      <c r="AO145" s="58">
        <f t="shared" si="47"/>
        <v>0</v>
      </c>
      <c r="AP145" s="59"/>
      <c r="AQ145" s="60"/>
      <c r="AR145" s="60"/>
      <c r="AS145" s="60"/>
      <c r="AT145" s="61"/>
      <c r="AU145" s="62"/>
    </row>
    <row r="146" spans="1:47" s="4" customFormat="1" ht="50.25" customHeight="1" x14ac:dyDescent="0.2">
      <c r="A146" s="227"/>
      <c r="B146" s="85"/>
      <c r="C146" s="86"/>
      <c r="D146" s="87"/>
      <c r="E146" s="90" t="s">
        <v>227</v>
      </c>
      <c r="F146" s="50"/>
      <c r="G146" s="50"/>
      <c r="H146" s="50" t="s">
        <v>81</v>
      </c>
      <c r="I146" s="51" t="s">
        <v>55</v>
      </c>
      <c r="J146" s="52"/>
      <c r="K146" s="53">
        <v>43160</v>
      </c>
      <c r="L146" s="53">
        <v>43235</v>
      </c>
      <c r="M146" s="54">
        <f t="shared" si="45"/>
        <v>0</v>
      </c>
      <c r="N146" s="55">
        <f t="shared" si="43"/>
        <v>-21</v>
      </c>
      <c r="O146" s="21">
        <v>1</v>
      </c>
      <c r="P146" s="57"/>
      <c r="Q146" s="57"/>
      <c r="R146" s="57"/>
      <c r="S146" s="57"/>
      <c r="T146" s="57"/>
      <c r="U146" s="57"/>
      <c r="V146" s="57">
        <v>1</v>
      </c>
      <c r="W146" s="57"/>
      <c r="X146" s="57">
        <v>1</v>
      </c>
      <c r="Y146" s="57"/>
      <c r="Z146" s="57">
        <v>1</v>
      </c>
      <c r="AA146" s="57"/>
      <c r="AB146" s="57"/>
      <c r="AC146" s="57"/>
      <c r="AD146" s="57"/>
      <c r="AE146" s="57"/>
      <c r="AF146" s="57"/>
      <c r="AG146" s="57"/>
      <c r="AH146" s="57"/>
      <c r="AI146" s="57"/>
      <c r="AJ146" s="57"/>
      <c r="AK146" s="57"/>
      <c r="AL146" s="57"/>
      <c r="AM146" s="57"/>
      <c r="AN146" s="58">
        <f t="shared" si="46"/>
        <v>3</v>
      </c>
      <c r="AO146" s="58">
        <f t="shared" si="47"/>
        <v>0</v>
      </c>
      <c r="AP146" s="59"/>
      <c r="AQ146" s="60"/>
      <c r="AR146" s="60"/>
      <c r="AS146" s="60"/>
      <c r="AT146" s="61"/>
      <c r="AU146" s="62"/>
    </row>
    <row r="147" spans="1:47" s="4" customFormat="1" ht="23.25" customHeight="1" x14ac:dyDescent="0.2">
      <c r="A147" s="227"/>
      <c r="B147" s="85"/>
      <c r="C147" s="86"/>
      <c r="D147" s="87"/>
      <c r="E147" s="90" t="s">
        <v>228</v>
      </c>
      <c r="F147" s="50"/>
      <c r="G147" s="50"/>
      <c r="H147" s="50" t="s">
        <v>81</v>
      </c>
      <c r="I147" s="51" t="s">
        <v>55</v>
      </c>
      <c r="J147" s="52"/>
      <c r="K147" s="53">
        <v>43205</v>
      </c>
      <c r="L147" s="53">
        <v>43342</v>
      </c>
      <c r="M147" s="54" t="e">
        <f t="shared" si="45"/>
        <v>#DIV/0!</v>
      </c>
      <c r="N147" s="55" t="e">
        <f t="shared" si="43"/>
        <v>#DIV/0!</v>
      </c>
      <c r="O147" s="21">
        <v>1</v>
      </c>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8">
        <f t="shared" si="46"/>
        <v>0</v>
      </c>
      <c r="AO147" s="58">
        <f t="shared" si="47"/>
        <v>0</v>
      </c>
      <c r="AP147" s="59"/>
      <c r="AQ147" s="60"/>
      <c r="AR147" s="60"/>
      <c r="AS147" s="60"/>
      <c r="AT147" s="61"/>
      <c r="AU147" s="62"/>
    </row>
    <row r="148" spans="1:47" s="4" customFormat="1" ht="24" x14ac:dyDescent="0.2">
      <c r="A148" s="227"/>
      <c r="B148" s="85"/>
      <c r="C148" s="86"/>
      <c r="D148" s="87"/>
      <c r="E148" s="91" t="s">
        <v>229</v>
      </c>
      <c r="F148" s="50"/>
      <c r="G148" s="50"/>
      <c r="H148" s="50" t="s">
        <v>81</v>
      </c>
      <c r="I148" s="51" t="s">
        <v>126</v>
      </c>
      <c r="J148" s="52"/>
      <c r="K148" s="53">
        <v>43282</v>
      </c>
      <c r="L148" s="53">
        <v>43404</v>
      </c>
      <c r="M148" s="54" t="e">
        <f t="shared" si="45"/>
        <v>#DIV/0!</v>
      </c>
      <c r="N148" s="55" t="e">
        <f t="shared" si="43"/>
        <v>#DIV/0!</v>
      </c>
      <c r="O148" s="21">
        <v>1</v>
      </c>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8">
        <f t="shared" si="46"/>
        <v>0</v>
      </c>
      <c r="AO148" s="58">
        <f t="shared" si="47"/>
        <v>0</v>
      </c>
      <c r="AP148" s="59"/>
      <c r="AQ148" s="60"/>
      <c r="AR148" s="60"/>
      <c r="AS148" s="60"/>
      <c r="AT148" s="61"/>
      <c r="AU148" s="62"/>
    </row>
    <row r="149" spans="1:47" s="4" customFormat="1" ht="24" x14ac:dyDescent="0.2">
      <c r="A149" s="227"/>
      <c r="B149" s="85"/>
      <c r="C149" s="86"/>
      <c r="D149" s="87"/>
      <c r="E149" s="91" t="s">
        <v>230</v>
      </c>
      <c r="F149" s="50"/>
      <c r="G149" s="50"/>
      <c r="H149" s="50" t="s">
        <v>81</v>
      </c>
      <c r="I149" s="51" t="s">
        <v>55</v>
      </c>
      <c r="J149" s="52"/>
      <c r="K149" s="53">
        <v>43252</v>
      </c>
      <c r="L149" s="53">
        <v>43465</v>
      </c>
      <c r="M149" s="54" t="e">
        <f t="shared" si="45"/>
        <v>#DIV/0!</v>
      </c>
      <c r="N149" s="55" t="e">
        <f t="shared" si="43"/>
        <v>#DIV/0!</v>
      </c>
      <c r="O149" s="21">
        <v>1</v>
      </c>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8">
        <f t="shared" si="46"/>
        <v>0</v>
      </c>
      <c r="AO149" s="58">
        <f t="shared" si="47"/>
        <v>0</v>
      </c>
      <c r="AP149" s="59"/>
      <c r="AQ149" s="60"/>
      <c r="AR149" s="60"/>
      <c r="AS149" s="60"/>
      <c r="AT149" s="61"/>
      <c r="AU149" s="62"/>
    </row>
    <row r="150" spans="1:47" s="4" customFormat="1" ht="17.100000000000001" customHeight="1" x14ac:dyDescent="0.2">
      <c r="A150" s="227"/>
      <c r="B150" s="85"/>
      <c r="C150" s="86"/>
      <c r="D150" s="87"/>
      <c r="E150" s="91" t="s">
        <v>231</v>
      </c>
      <c r="F150" s="50"/>
      <c r="G150" s="50"/>
      <c r="H150" s="50" t="s">
        <v>81</v>
      </c>
      <c r="I150" s="51" t="s">
        <v>165</v>
      </c>
      <c r="J150" s="52"/>
      <c r="K150" s="53">
        <v>43252</v>
      </c>
      <c r="L150" s="53">
        <v>43465</v>
      </c>
      <c r="M150" s="54" t="e">
        <f t="shared" si="45"/>
        <v>#DIV/0!</v>
      </c>
      <c r="N150" s="55" t="e">
        <f t="shared" si="43"/>
        <v>#DIV/0!</v>
      </c>
      <c r="O150" s="21">
        <v>1</v>
      </c>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8">
        <f t="shared" si="46"/>
        <v>0</v>
      </c>
      <c r="AO150" s="58">
        <f t="shared" si="47"/>
        <v>0</v>
      </c>
      <c r="AP150" s="59"/>
      <c r="AQ150" s="60"/>
      <c r="AR150" s="60"/>
      <c r="AS150" s="60"/>
      <c r="AT150" s="61"/>
      <c r="AU150" s="62"/>
    </row>
    <row r="151" spans="1:47" s="4" customFormat="1" ht="19.5" customHeight="1" x14ac:dyDescent="0.2">
      <c r="A151" s="227"/>
      <c r="B151" s="85"/>
      <c r="C151" s="86"/>
      <c r="D151" s="87"/>
      <c r="E151" s="91" t="s">
        <v>232</v>
      </c>
      <c r="F151" s="50"/>
      <c r="G151" s="50"/>
      <c r="H151" s="50" t="s">
        <v>81</v>
      </c>
      <c r="I151" s="51" t="s">
        <v>233</v>
      </c>
      <c r="J151" s="52"/>
      <c r="K151" s="53">
        <v>43282</v>
      </c>
      <c r="L151" s="53">
        <v>43312</v>
      </c>
      <c r="M151" s="54" t="e">
        <f t="shared" si="45"/>
        <v>#DIV/0!</v>
      </c>
      <c r="N151" s="55" t="e">
        <f t="shared" si="43"/>
        <v>#DIV/0!</v>
      </c>
      <c r="O151" s="21">
        <v>1</v>
      </c>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8">
        <f t="shared" si="46"/>
        <v>0</v>
      </c>
      <c r="AO151" s="58">
        <f t="shared" si="47"/>
        <v>0</v>
      </c>
      <c r="AP151" s="59"/>
      <c r="AQ151" s="60"/>
      <c r="AR151" s="60"/>
      <c r="AS151" s="60"/>
      <c r="AT151" s="61"/>
      <c r="AU151" s="62"/>
    </row>
    <row r="152" spans="1:47" s="4" customFormat="1" ht="17.25" customHeight="1" x14ac:dyDescent="0.2">
      <c r="A152" s="227"/>
      <c r="B152" s="85"/>
      <c r="C152" s="86"/>
      <c r="D152" s="87"/>
      <c r="E152" s="91" t="s">
        <v>234</v>
      </c>
      <c r="F152" s="50"/>
      <c r="G152" s="50"/>
      <c r="H152" s="50" t="s">
        <v>235</v>
      </c>
      <c r="I152" s="51" t="s">
        <v>126</v>
      </c>
      <c r="J152" s="52"/>
      <c r="K152" s="53">
        <v>43374</v>
      </c>
      <c r="L152" s="53">
        <v>43434</v>
      </c>
      <c r="M152" s="54" t="e">
        <f t="shared" si="45"/>
        <v>#DIV/0!</v>
      </c>
      <c r="N152" s="55" t="e">
        <f t="shared" si="43"/>
        <v>#DIV/0!</v>
      </c>
      <c r="O152" s="21">
        <v>1</v>
      </c>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8">
        <f t="shared" si="46"/>
        <v>0</v>
      </c>
      <c r="AO152" s="58">
        <f t="shared" si="47"/>
        <v>0</v>
      </c>
      <c r="AP152" s="59"/>
      <c r="AQ152" s="60"/>
      <c r="AR152" s="60"/>
      <c r="AS152" s="60"/>
      <c r="AT152" s="61"/>
      <c r="AU152" s="62"/>
    </row>
    <row r="153" spans="1:47" s="4" customFormat="1" ht="19.5" customHeight="1" x14ac:dyDescent="0.2">
      <c r="A153" s="227"/>
      <c r="B153" s="85"/>
      <c r="C153" s="86"/>
      <c r="D153" s="87"/>
      <c r="E153" s="91" t="s">
        <v>236</v>
      </c>
      <c r="F153" s="50"/>
      <c r="G153" s="50"/>
      <c r="H153" s="50" t="s">
        <v>235</v>
      </c>
      <c r="I153" s="51" t="s">
        <v>126</v>
      </c>
      <c r="J153" s="52"/>
      <c r="K153" s="53">
        <v>43374</v>
      </c>
      <c r="L153" s="53">
        <v>43434</v>
      </c>
      <c r="M153" s="54" t="e">
        <f t="shared" si="45"/>
        <v>#DIV/0!</v>
      </c>
      <c r="N153" s="55" t="e">
        <f t="shared" si="43"/>
        <v>#DIV/0!</v>
      </c>
      <c r="O153" s="21">
        <v>1</v>
      </c>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8">
        <f t="shared" si="46"/>
        <v>0</v>
      </c>
      <c r="AO153" s="58">
        <f t="shared" si="47"/>
        <v>0</v>
      </c>
      <c r="AP153" s="59"/>
      <c r="AQ153" s="60"/>
      <c r="AR153" s="60"/>
      <c r="AS153" s="60"/>
      <c r="AT153" s="61"/>
      <c r="AU153" s="62"/>
    </row>
    <row r="154" spans="1:47" s="4" customFormat="1" ht="19.5" customHeight="1" x14ac:dyDescent="0.2">
      <c r="A154" s="227"/>
      <c r="B154" s="85"/>
      <c r="C154" s="86"/>
      <c r="D154" s="87"/>
      <c r="E154" s="91" t="s">
        <v>237</v>
      </c>
      <c r="F154" s="50"/>
      <c r="G154" s="50"/>
      <c r="H154" s="50" t="s">
        <v>235</v>
      </c>
      <c r="I154" s="51" t="s">
        <v>126</v>
      </c>
      <c r="J154" s="52"/>
      <c r="K154" s="53">
        <v>43344</v>
      </c>
      <c r="L154" s="53">
        <v>43403</v>
      </c>
      <c r="M154" s="54" t="e">
        <f t="shared" si="45"/>
        <v>#DIV/0!</v>
      </c>
      <c r="N154" s="55" t="e">
        <f>IF(M154=100%,"DONE",(L154-FECHA_HOY))</f>
        <v>#DIV/0!</v>
      </c>
      <c r="O154" s="21">
        <v>1</v>
      </c>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8">
        <f t="shared" si="46"/>
        <v>0</v>
      </c>
      <c r="AO154" s="58">
        <f t="shared" si="47"/>
        <v>0</v>
      </c>
      <c r="AP154" s="59"/>
      <c r="AQ154" s="60"/>
      <c r="AR154" s="60"/>
      <c r="AS154" s="60"/>
      <c r="AT154" s="61"/>
      <c r="AU154" s="62"/>
    </row>
    <row r="155" spans="1:47" s="4" customFormat="1" ht="23.25" customHeight="1" x14ac:dyDescent="0.2">
      <c r="A155" s="227"/>
      <c r="B155" s="85"/>
      <c r="C155" s="86"/>
      <c r="D155" s="87"/>
      <c r="E155" s="91" t="s">
        <v>238</v>
      </c>
      <c r="F155" s="50"/>
      <c r="G155" s="50"/>
      <c r="H155" s="50" t="s">
        <v>239</v>
      </c>
      <c r="I155" s="51" t="s">
        <v>165</v>
      </c>
      <c r="J155" s="52"/>
      <c r="K155" s="53">
        <v>43344</v>
      </c>
      <c r="L155" s="53">
        <v>43403</v>
      </c>
      <c r="M155" s="54" t="e">
        <f t="shared" si="45"/>
        <v>#DIV/0!</v>
      </c>
      <c r="N155" s="55" t="e">
        <f>IF(M155=100%,"DONE",(L155-FECHA_HOY))</f>
        <v>#DIV/0!</v>
      </c>
      <c r="O155" s="21">
        <v>1</v>
      </c>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8">
        <f t="shared" si="46"/>
        <v>0</v>
      </c>
      <c r="AO155" s="58">
        <f t="shared" si="47"/>
        <v>0</v>
      </c>
      <c r="AP155" s="59"/>
      <c r="AQ155" s="60"/>
      <c r="AR155" s="60"/>
      <c r="AS155" s="60"/>
      <c r="AT155" s="61"/>
      <c r="AU155" s="62"/>
    </row>
    <row r="156" spans="1:47" s="4" customFormat="1" ht="24" hidden="1" customHeight="1" x14ac:dyDescent="0.2">
      <c r="A156" s="227"/>
      <c r="B156" s="92"/>
      <c r="C156" s="93"/>
      <c r="D156" s="32" t="s">
        <v>240</v>
      </c>
      <c r="E156" s="94" t="s">
        <v>241</v>
      </c>
      <c r="F156" s="34"/>
      <c r="G156" s="34"/>
      <c r="H156" s="34" t="s">
        <v>235</v>
      </c>
      <c r="I156" s="74" t="s">
        <v>126</v>
      </c>
      <c r="J156" s="36"/>
      <c r="K156" s="37">
        <v>43252</v>
      </c>
      <c r="L156" s="38">
        <v>43434</v>
      </c>
      <c r="M156" s="39" t="e">
        <f>AS156/AR156</f>
        <v>#DIV/0!</v>
      </c>
      <c r="N156" s="40" t="e">
        <f t="shared" si="43"/>
        <v>#DIV/0!</v>
      </c>
      <c r="O156" s="69">
        <v>1</v>
      </c>
      <c r="P156" s="42">
        <f t="shared" ref="P156:AM156" si="48">SUM(P157:P160)</f>
        <v>0</v>
      </c>
      <c r="Q156" s="42">
        <f t="shared" si="48"/>
        <v>0</v>
      </c>
      <c r="R156" s="42">
        <f t="shared" si="48"/>
        <v>0</v>
      </c>
      <c r="S156" s="42">
        <f t="shared" si="48"/>
        <v>0</v>
      </c>
      <c r="T156" s="42">
        <f t="shared" si="48"/>
        <v>0</v>
      </c>
      <c r="U156" s="42">
        <f t="shared" si="48"/>
        <v>0</v>
      </c>
      <c r="V156" s="42">
        <f t="shared" si="48"/>
        <v>0</v>
      </c>
      <c r="W156" s="42">
        <f t="shared" si="48"/>
        <v>0</v>
      </c>
      <c r="X156" s="42">
        <f t="shared" si="48"/>
        <v>0</v>
      </c>
      <c r="Y156" s="42">
        <f t="shared" si="48"/>
        <v>0</v>
      </c>
      <c r="Z156" s="42">
        <f t="shared" si="48"/>
        <v>0</v>
      </c>
      <c r="AA156" s="42">
        <f t="shared" si="48"/>
        <v>0</v>
      </c>
      <c r="AB156" s="42">
        <f t="shared" si="48"/>
        <v>0</v>
      </c>
      <c r="AC156" s="42">
        <f t="shared" si="48"/>
        <v>0</v>
      </c>
      <c r="AD156" s="42">
        <f t="shared" si="48"/>
        <v>0</v>
      </c>
      <c r="AE156" s="42">
        <f t="shared" si="48"/>
        <v>0</v>
      </c>
      <c r="AF156" s="42">
        <f t="shared" si="48"/>
        <v>0</v>
      </c>
      <c r="AG156" s="42">
        <f t="shared" si="48"/>
        <v>0</v>
      </c>
      <c r="AH156" s="42">
        <f t="shared" si="48"/>
        <v>0</v>
      </c>
      <c r="AI156" s="42">
        <f t="shared" si="48"/>
        <v>0</v>
      </c>
      <c r="AJ156" s="42">
        <f t="shared" si="48"/>
        <v>0</v>
      </c>
      <c r="AK156" s="42">
        <f t="shared" si="48"/>
        <v>0</v>
      </c>
      <c r="AL156" s="42">
        <f t="shared" si="48"/>
        <v>0</v>
      </c>
      <c r="AM156" s="42">
        <f t="shared" si="48"/>
        <v>0</v>
      </c>
      <c r="AN156" s="43"/>
      <c r="AO156" s="43"/>
      <c r="AP156" s="44"/>
      <c r="AQ156" s="45"/>
      <c r="AR156" s="46">
        <f>+T156+V156+X156+Z156+AB156+AD156+AF156+AH156+AJ156+AL156+R156+P156</f>
        <v>0</v>
      </c>
      <c r="AS156" s="46">
        <f>+U156+W156+Y156+AA156+AC156+AE156+AG156+AI156+AK156+AM156+S156+Q156</f>
        <v>0</v>
      </c>
      <c r="AT156" s="40">
        <f>SUM(O157:O160)</f>
        <v>4</v>
      </c>
      <c r="AU156" s="47" t="e">
        <f>SUM(AO157:AO160)/SUM(AN157:AN160)</f>
        <v>#DIV/0!</v>
      </c>
    </row>
    <row r="157" spans="1:47" s="4" customFormat="1" ht="17.100000000000001" hidden="1" customHeight="1" x14ac:dyDescent="0.2">
      <c r="A157" s="227"/>
      <c r="B157" s="85"/>
      <c r="C157" s="86"/>
      <c r="D157" s="87"/>
      <c r="E157" s="107" t="s">
        <v>232</v>
      </c>
      <c r="F157" s="50"/>
      <c r="G157" s="50"/>
      <c r="H157" s="50" t="s">
        <v>81</v>
      </c>
      <c r="I157" s="51" t="s">
        <v>233</v>
      </c>
      <c r="J157" s="52"/>
      <c r="K157" s="53">
        <v>43282</v>
      </c>
      <c r="L157" s="53">
        <v>43312</v>
      </c>
      <c r="M157" s="54" t="e">
        <f>AO157/AN157</f>
        <v>#DIV/0!</v>
      </c>
      <c r="N157" s="55" t="e">
        <f t="shared" si="43"/>
        <v>#DIV/0!</v>
      </c>
      <c r="O157" s="21">
        <v>1</v>
      </c>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8">
        <f>+T157+V157+X157+Z157+AB157+AD157+AF157+AH157+AJ157+AL157+R157+P157</f>
        <v>0</v>
      </c>
      <c r="AO157" s="58">
        <f>+S157+Q157+U157+W157+Y157+AA157+AC157+AE157+AG157+AI157+AK157+AM157</f>
        <v>0</v>
      </c>
      <c r="AP157" s="59"/>
      <c r="AQ157" s="60"/>
      <c r="AR157" s="60"/>
      <c r="AS157" s="60"/>
      <c r="AT157" s="61"/>
      <c r="AU157" s="62"/>
    </row>
    <row r="158" spans="1:47" s="4" customFormat="1" ht="24" hidden="1" customHeight="1" x14ac:dyDescent="0.2">
      <c r="A158" s="227"/>
      <c r="B158" s="85"/>
      <c r="C158" s="86"/>
      <c r="D158" s="87"/>
      <c r="E158" s="107" t="s">
        <v>234</v>
      </c>
      <c r="F158" s="50"/>
      <c r="G158" s="50"/>
      <c r="H158" s="50" t="s">
        <v>235</v>
      </c>
      <c r="I158" s="51" t="s">
        <v>126</v>
      </c>
      <c r="J158" s="52"/>
      <c r="K158" s="53">
        <v>43374</v>
      </c>
      <c r="L158" s="53">
        <v>43434</v>
      </c>
      <c r="M158" s="54" t="e">
        <f>AO158/AN158</f>
        <v>#DIV/0!</v>
      </c>
      <c r="N158" s="55" t="e">
        <f t="shared" si="43"/>
        <v>#DIV/0!</v>
      </c>
      <c r="O158" s="21">
        <v>1</v>
      </c>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8">
        <f>+T158+V158+X158+Z158+AB158+AD158+AF158+AH158+AJ158+AL158+R158+P158</f>
        <v>0</v>
      </c>
      <c r="AO158" s="58">
        <f>+S158+Q158+U158+W158+Y158+AA158+AC158+AE158+AG158+AI158+AK158+AM158</f>
        <v>0</v>
      </c>
      <c r="AP158" s="59"/>
      <c r="AQ158" s="60"/>
      <c r="AR158" s="60"/>
      <c r="AS158" s="60"/>
      <c r="AT158" s="61"/>
      <c r="AU158" s="62"/>
    </row>
    <row r="159" spans="1:47" s="4" customFormat="1" ht="26.25" hidden="1" customHeight="1" x14ac:dyDescent="0.2">
      <c r="A159" s="227"/>
      <c r="B159" s="85"/>
      <c r="C159" s="86"/>
      <c r="D159" s="87"/>
      <c r="E159" s="107" t="s">
        <v>236</v>
      </c>
      <c r="F159" s="50"/>
      <c r="G159" s="50"/>
      <c r="H159" s="50" t="s">
        <v>235</v>
      </c>
      <c r="I159" s="51" t="s">
        <v>126</v>
      </c>
      <c r="J159" s="52"/>
      <c r="K159" s="53">
        <v>43374</v>
      </c>
      <c r="L159" s="53">
        <v>43434</v>
      </c>
      <c r="M159" s="54" t="e">
        <f>AO159/AN159</f>
        <v>#DIV/0!</v>
      </c>
      <c r="N159" s="55" t="e">
        <f t="shared" si="43"/>
        <v>#DIV/0!</v>
      </c>
      <c r="O159" s="21">
        <v>1</v>
      </c>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8">
        <f>+T159+V159+X159+Z159+AB159+AD159+AF159+AH159+AJ159+AL159+R159+P159</f>
        <v>0</v>
      </c>
      <c r="AO159" s="58">
        <f>+S159+Q159+U159+W159+Y159+AA159+AC159+AE159+AG159+AI159+AK159+AM159</f>
        <v>0</v>
      </c>
      <c r="AP159" s="59"/>
      <c r="AQ159" s="60"/>
      <c r="AR159" s="60"/>
      <c r="AS159" s="60"/>
      <c r="AT159" s="61"/>
      <c r="AU159" s="62"/>
    </row>
    <row r="160" spans="1:47" s="4" customFormat="1" ht="22.5" hidden="1" customHeight="1" x14ac:dyDescent="0.2">
      <c r="A160" s="227"/>
      <c r="B160" s="85"/>
      <c r="C160" s="86"/>
      <c r="D160" s="87"/>
      <c r="E160" s="107" t="s">
        <v>242</v>
      </c>
      <c r="F160" s="50"/>
      <c r="G160" s="50"/>
      <c r="H160" s="50" t="s">
        <v>235</v>
      </c>
      <c r="I160" s="51" t="s">
        <v>126</v>
      </c>
      <c r="J160" s="52"/>
      <c r="K160" s="53">
        <v>43344</v>
      </c>
      <c r="L160" s="53">
        <v>43373</v>
      </c>
      <c r="M160" s="54" t="e">
        <f>AO160/AN160</f>
        <v>#DIV/0!</v>
      </c>
      <c r="N160" s="55" t="e">
        <f t="shared" si="43"/>
        <v>#DIV/0!</v>
      </c>
      <c r="O160" s="21">
        <v>1</v>
      </c>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8">
        <f>+T160+V160+X160+Z160+AB160+AD160+AF160+AH160+AJ160+AL160+R160+P160</f>
        <v>0</v>
      </c>
      <c r="AO160" s="58">
        <f>+S160+Q160+U160+W160+Y160+AA160+AC160+AE160+AG160+AI160+AK160+AM160</f>
        <v>0</v>
      </c>
      <c r="AP160" s="59"/>
      <c r="AQ160" s="60"/>
      <c r="AR160" s="60"/>
      <c r="AS160" s="60"/>
      <c r="AT160" s="61"/>
      <c r="AU160" s="62"/>
    </row>
    <row r="161" spans="1:47" s="4" customFormat="1" ht="27" x14ac:dyDescent="0.2">
      <c r="A161" s="227"/>
      <c r="B161" s="13" t="s">
        <v>420</v>
      </c>
      <c r="C161" s="14" t="s">
        <v>243</v>
      </c>
      <c r="D161" s="15"/>
      <c r="E161" s="15"/>
      <c r="F161" s="16"/>
      <c r="G161" s="16"/>
      <c r="H161" s="16" t="s">
        <v>81</v>
      </c>
      <c r="I161" s="76" t="s">
        <v>136</v>
      </c>
      <c r="J161" s="18"/>
      <c r="K161" s="18"/>
      <c r="L161" s="18"/>
      <c r="M161" s="19" t="e">
        <f>AO161/AN161</f>
        <v>#DIV/0!</v>
      </c>
      <c r="N161" s="20" t="e">
        <f t="shared" si="43"/>
        <v>#DIV/0!</v>
      </c>
      <c r="O161" s="21">
        <v>1</v>
      </c>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3"/>
      <c r="AN161" s="58">
        <f>+T161+V161+X161+Z161+AB161+AD161+AF161+AH161+AJ161+AL161+R161+P161</f>
        <v>0</v>
      </c>
      <c r="AO161" s="58">
        <f>+S161+Q161+U161+W161+Y161+AA161+AC161+AE161+AG161+AI161+AK161+AM161</f>
        <v>0</v>
      </c>
      <c r="AP161" s="77">
        <f>SUM(O162:O174)</f>
        <v>13</v>
      </c>
      <c r="AQ161" s="78" t="e">
        <f>SUM(AO162:AO174)/SUM(AN162:AN174)</f>
        <v>#DIV/0!</v>
      </c>
      <c r="AR161" s="78"/>
      <c r="AS161" s="78"/>
      <c r="AT161" s="61"/>
      <c r="AU161" s="62"/>
    </row>
    <row r="162" spans="1:47" s="84" customFormat="1" ht="24" customHeight="1" x14ac:dyDescent="0.25">
      <c r="A162" s="227"/>
      <c r="B162" s="79"/>
      <c r="C162" s="80"/>
      <c r="D162" s="108" t="s">
        <v>421</v>
      </c>
      <c r="E162" s="82" t="s">
        <v>244</v>
      </c>
      <c r="F162" s="34" t="s">
        <v>399</v>
      </c>
      <c r="G162" s="34"/>
      <c r="H162" s="34" t="s">
        <v>57</v>
      </c>
      <c r="I162" s="74" t="s">
        <v>245</v>
      </c>
      <c r="J162" s="36"/>
      <c r="K162" s="37">
        <v>43101</v>
      </c>
      <c r="L162" s="38">
        <v>43449</v>
      </c>
      <c r="M162" s="39" t="e">
        <f>AS162/AR162</f>
        <v>#DIV/0!</v>
      </c>
      <c r="N162" s="40" t="e">
        <f t="shared" si="43"/>
        <v>#DIV/0!</v>
      </c>
      <c r="O162" s="69">
        <v>1</v>
      </c>
      <c r="P162" s="42">
        <f t="shared" ref="P162:AM162" si="49">SUM(P164:P168)</f>
        <v>0</v>
      </c>
      <c r="Q162" s="42">
        <f t="shared" si="49"/>
        <v>0</v>
      </c>
      <c r="R162" s="42">
        <f t="shared" si="49"/>
        <v>0</v>
      </c>
      <c r="S162" s="42">
        <f t="shared" si="49"/>
        <v>0</v>
      </c>
      <c r="T162" s="42">
        <f t="shared" si="49"/>
        <v>0</v>
      </c>
      <c r="U162" s="42">
        <f t="shared" si="49"/>
        <v>0</v>
      </c>
      <c r="V162" s="42">
        <f t="shared" si="49"/>
        <v>0</v>
      </c>
      <c r="W162" s="42">
        <f t="shared" si="49"/>
        <v>0</v>
      </c>
      <c r="X162" s="42">
        <f t="shared" si="49"/>
        <v>0</v>
      </c>
      <c r="Y162" s="42">
        <f t="shared" si="49"/>
        <v>0</v>
      </c>
      <c r="Z162" s="42">
        <f t="shared" si="49"/>
        <v>0</v>
      </c>
      <c r="AA162" s="42">
        <f t="shared" si="49"/>
        <v>0</v>
      </c>
      <c r="AB162" s="42">
        <f t="shared" si="49"/>
        <v>0</v>
      </c>
      <c r="AC162" s="42">
        <f t="shared" si="49"/>
        <v>0</v>
      </c>
      <c r="AD162" s="42">
        <f t="shared" si="49"/>
        <v>0</v>
      </c>
      <c r="AE162" s="42">
        <f t="shared" si="49"/>
        <v>0</v>
      </c>
      <c r="AF162" s="42">
        <f t="shared" si="49"/>
        <v>0</v>
      </c>
      <c r="AG162" s="42">
        <f t="shared" si="49"/>
        <v>0</v>
      </c>
      <c r="AH162" s="42">
        <f t="shared" si="49"/>
        <v>0</v>
      </c>
      <c r="AI162" s="42">
        <f t="shared" si="49"/>
        <v>0</v>
      </c>
      <c r="AJ162" s="42">
        <f t="shared" si="49"/>
        <v>0</v>
      </c>
      <c r="AK162" s="42">
        <f t="shared" si="49"/>
        <v>0</v>
      </c>
      <c r="AL162" s="42">
        <f t="shared" si="49"/>
        <v>0</v>
      </c>
      <c r="AM162" s="42">
        <f t="shared" si="49"/>
        <v>0</v>
      </c>
      <c r="AN162" s="83"/>
      <c r="AO162" s="83"/>
      <c r="AP162" s="44"/>
      <c r="AQ162" s="45"/>
      <c r="AR162" s="46">
        <f>+T162+V162+X162+Z162+AB162+AD162+AF162+AH162+AJ162+AL162+R162+P162</f>
        <v>0</v>
      </c>
      <c r="AS162" s="46">
        <f>+U162+W162+Y162+AA162+AC162+AE162+AG162+AI162+AK162+AM162+S162+Q162</f>
        <v>0</v>
      </c>
      <c r="AT162" s="40">
        <f>SUM(O163:O168)</f>
        <v>6</v>
      </c>
      <c r="AU162" s="47" t="e">
        <f>SUM(AO163:AO168)/SUM(AN163:AN168)</f>
        <v>#DIV/0!</v>
      </c>
    </row>
    <row r="163" spans="1:47" s="4" customFormat="1" ht="24.75" customHeight="1" x14ac:dyDescent="0.2">
      <c r="A163" s="227"/>
      <c r="B163" s="85"/>
      <c r="C163" s="86"/>
      <c r="D163" s="109"/>
      <c r="E163" s="90" t="s">
        <v>246</v>
      </c>
      <c r="F163" s="50"/>
      <c r="G163" s="50"/>
      <c r="H163" s="50" t="s">
        <v>57</v>
      </c>
      <c r="I163" s="51" t="s">
        <v>245</v>
      </c>
      <c r="J163" s="52"/>
      <c r="K163" s="53">
        <v>43191</v>
      </c>
      <c r="L163" s="53">
        <v>43281</v>
      </c>
      <c r="M163" s="54" t="e">
        <f t="shared" ref="M163:M168" si="50">AO163/AN163</f>
        <v>#DIV/0!</v>
      </c>
      <c r="N163" s="55" t="e">
        <f t="shared" si="43"/>
        <v>#DIV/0!</v>
      </c>
      <c r="O163" s="21">
        <v>1</v>
      </c>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8">
        <f t="shared" ref="AN163:AN168" si="51">+T163+V163+X163+Z163+AB163+AD163+AF163+AH163+AJ163+AL163+R163+P163</f>
        <v>0</v>
      </c>
      <c r="AO163" s="58">
        <f t="shared" ref="AO163:AO168" si="52">+S163+Q163+U163+W163+Y163+AA163+AC163+AE163+AG163+AI163+AK163+AM163</f>
        <v>0</v>
      </c>
      <c r="AP163" s="59"/>
      <c r="AQ163" s="60"/>
      <c r="AR163" s="60"/>
      <c r="AS163" s="60"/>
      <c r="AT163" s="61"/>
      <c r="AU163" s="62"/>
    </row>
    <row r="164" spans="1:47" s="4" customFormat="1" ht="21.75" customHeight="1" x14ac:dyDescent="0.2">
      <c r="A164" s="227"/>
      <c r="B164" s="85"/>
      <c r="C164" s="86"/>
      <c r="D164" s="109"/>
      <c r="E164" s="110" t="s">
        <v>247</v>
      </c>
      <c r="F164" s="50"/>
      <c r="G164" s="50"/>
      <c r="H164" s="50" t="s">
        <v>68</v>
      </c>
      <c r="I164" s="51" t="s">
        <v>245</v>
      </c>
      <c r="J164" s="52"/>
      <c r="K164" s="53">
        <v>43282</v>
      </c>
      <c r="L164" s="53">
        <v>43404</v>
      </c>
      <c r="M164" s="54" t="e">
        <f t="shared" si="50"/>
        <v>#DIV/0!</v>
      </c>
      <c r="N164" s="55" t="e">
        <f t="shared" si="43"/>
        <v>#DIV/0!</v>
      </c>
      <c r="O164" s="21">
        <v>1</v>
      </c>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8">
        <f t="shared" si="51"/>
        <v>0</v>
      </c>
      <c r="AO164" s="58">
        <f t="shared" si="52"/>
        <v>0</v>
      </c>
      <c r="AP164" s="59"/>
      <c r="AQ164" s="60"/>
      <c r="AR164" s="60"/>
      <c r="AS164" s="60"/>
      <c r="AT164" s="61"/>
      <c r="AU164" s="62"/>
    </row>
    <row r="165" spans="1:47" s="4" customFormat="1" ht="18.75" customHeight="1" x14ac:dyDescent="0.2">
      <c r="A165" s="227"/>
      <c r="B165" s="85"/>
      <c r="C165" s="86"/>
      <c r="D165" s="109"/>
      <c r="E165" s="110" t="s">
        <v>248</v>
      </c>
      <c r="F165" s="50"/>
      <c r="G165" s="50"/>
      <c r="H165" s="50" t="s">
        <v>68</v>
      </c>
      <c r="I165" s="51" t="s">
        <v>245</v>
      </c>
      <c r="J165" s="52"/>
      <c r="K165" s="53">
        <v>43282</v>
      </c>
      <c r="L165" s="53">
        <v>43404</v>
      </c>
      <c r="M165" s="54" t="e">
        <f t="shared" si="50"/>
        <v>#DIV/0!</v>
      </c>
      <c r="N165" s="55" t="e">
        <f t="shared" si="43"/>
        <v>#DIV/0!</v>
      </c>
      <c r="O165" s="21">
        <v>1</v>
      </c>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8">
        <f t="shared" si="51"/>
        <v>0</v>
      </c>
      <c r="AO165" s="58">
        <f t="shared" si="52"/>
        <v>0</v>
      </c>
      <c r="AP165" s="59"/>
      <c r="AQ165" s="60"/>
      <c r="AR165" s="60"/>
      <c r="AS165" s="60"/>
      <c r="AT165" s="61"/>
      <c r="AU165" s="62"/>
    </row>
    <row r="166" spans="1:47" s="4" customFormat="1" ht="19.5" customHeight="1" x14ac:dyDescent="0.2">
      <c r="A166" s="227"/>
      <c r="B166" s="85"/>
      <c r="C166" s="86"/>
      <c r="D166" s="109"/>
      <c r="E166" s="110" t="s">
        <v>249</v>
      </c>
      <c r="F166" s="50"/>
      <c r="G166" s="50"/>
      <c r="H166" s="50" t="s">
        <v>68</v>
      </c>
      <c r="I166" s="51" t="s">
        <v>245</v>
      </c>
      <c r="J166" s="52"/>
      <c r="K166" s="53">
        <v>43282</v>
      </c>
      <c r="L166" s="53">
        <v>43404</v>
      </c>
      <c r="M166" s="54" t="e">
        <f t="shared" si="50"/>
        <v>#DIV/0!</v>
      </c>
      <c r="N166" s="55" t="e">
        <f t="shared" si="43"/>
        <v>#DIV/0!</v>
      </c>
      <c r="O166" s="21">
        <v>1</v>
      </c>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8">
        <f t="shared" si="51"/>
        <v>0</v>
      </c>
      <c r="AO166" s="58">
        <f t="shared" si="52"/>
        <v>0</v>
      </c>
      <c r="AP166" s="59"/>
      <c r="AQ166" s="60"/>
      <c r="AR166" s="60"/>
      <c r="AS166" s="60"/>
      <c r="AT166" s="61"/>
      <c r="AU166" s="62"/>
    </row>
    <row r="167" spans="1:47" s="4" customFormat="1" ht="27" x14ac:dyDescent="0.2">
      <c r="A167" s="227"/>
      <c r="B167" s="85"/>
      <c r="C167" s="86"/>
      <c r="D167" s="109"/>
      <c r="E167" s="110" t="s">
        <v>250</v>
      </c>
      <c r="F167" s="50"/>
      <c r="G167" s="50"/>
      <c r="H167" s="50" t="s">
        <v>68</v>
      </c>
      <c r="I167" s="51" t="s">
        <v>245</v>
      </c>
      <c r="J167" s="52"/>
      <c r="K167" s="53">
        <v>43282</v>
      </c>
      <c r="L167" s="53">
        <v>43404</v>
      </c>
      <c r="M167" s="54" t="e">
        <f t="shared" si="50"/>
        <v>#DIV/0!</v>
      </c>
      <c r="N167" s="55" t="e">
        <f t="shared" si="43"/>
        <v>#DIV/0!</v>
      </c>
      <c r="O167" s="21">
        <v>1</v>
      </c>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8">
        <f t="shared" si="51"/>
        <v>0</v>
      </c>
      <c r="AO167" s="58">
        <f t="shared" si="52"/>
        <v>0</v>
      </c>
      <c r="AP167" s="59"/>
      <c r="AQ167" s="60"/>
      <c r="AR167" s="60"/>
      <c r="AS167" s="60"/>
      <c r="AT167" s="61"/>
      <c r="AU167" s="62"/>
    </row>
    <row r="168" spans="1:47" s="4" customFormat="1" ht="24.75" customHeight="1" x14ac:dyDescent="0.2">
      <c r="A168" s="227"/>
      <c r="B168" s="85"/>
      <c r="C168" s="86"/>
      <c r="D168" s="109"/>
      <c r="E168" s="90" t="s">
        <v>251</v>
      </c>
      <c r="F168" s="50"/>
      <c r="G168" s="50"/>
      <c r="H168" s="50" t="s">
        <v>252</v>
      </c>
      <c r="I168" s="51" t="s">
        <v>245</v>
      </c>
      <c r="J168" s="111" t="s">
        <v>253</v>
      </c>
      <c r="K168" s="53">
        <v>43282</v>
      </c>
      <c r="L168" s="53">
        <v>43404</v>
      </c>
      <c r="M168" s="54" t="e">
        <f t="shared" si="50"/>
        <v>#DIV/0!</v>
      </c>
      <c r="N168" s="55" t="e">
        <f t="shared" si="43"/>
        <v>#DIV/0!</v>
      </c>
      <c r="O168" s="21">
        <v>1</v>
      </c>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8">
        <f t="shared" si="51"/>
        <v>0</v>
      </c>
      <c r="AO168" s="58">
        <f t="shared" si="52"/>
        <v>0</v>
      </c>
      <c r="AP168" s="59"/>
      <c r="AQ168" s="60"/>
      <c r="AR168" s="60"/>
      <c r="AS168" s="60"/>
      <c r="AT168" s="61"/>
      <c r="AU168" s="62"/>
    </row>
    <row r="169" spans="1:47" s="84" customFormat="1" ht="27.75" customHeight="1" x14ac:dyDescent="0.25">
      <c r="A169" s="227"/>
      <c r="B169" s="79"/>
      <c r="C169" s="80"/>
      <c r="D169" s="108" t="s">
        <v>422</v>
      </c>
      <c r="E169" s="82" t="s">
        <v>254</v>
      </c>
      <c r="F169" s="34" t="s">
        <v>400</v>
      </c>
      <c r="G169" s="34"/>
      <c r="H169" s="34" t="s">
        <v>81</v>
      </c>
      <c r="I169" s="74" t="s">
        <v>55</v>
      </c>
      <c r="J169" s="36"/>
      <c r="K169" s="36"/>
      <c r="L169" s="102"/>
      <c r="M169" s="39" t="e">
        <f>AS169/AR169</f>
        <v>#DIV/0!</v>
      </c>
      <c r="N169" s="40" t="e">
        <f t="shared" si="43"/>
        <v>#DIV/0!</v>
      </c>
      <c r="O169" s="69">
        <v>1</v>
      </c>
      <c r="P169" s="42">
        <f t="shared" ref="P169:AM169" si="53">SUM(P171:P174)</f>
        <v>0</v>
      </c>
      <c r="Q169" s="42">
        <f t="shared" si="53"/>
        <v>0</v>
      </c>
      <c r="R169" s="42">
        <f t="shared" si="53"/>
        <v>0</v>
      </c>
      <c r="S169" s="42">
        <f t="shared" si="53"/>
        <v>0</v>
      </c>
      <c r="T169" s="42">
        <f t="shared" si="53"/>
        <v>0</v>
      </c>
      <c r="U169" s="42">
        <f t="shared" si="53"/>
        <v>0</v>
      </c>
      <c r="V169" s="42">
        <f t="shared" si="53"/>
        <v>0</v>
      </c>
      <c r="W169" s="42">
        <f t="shared" si="53"/>
        <v>0</v>
      </c>
      <c r="X169" s="42">
        <f t="shared" si="53"/>
        <v>0</v>
      </c>
      <c r="Y169" s="42">
        <f t="shared" si="53"/>
        <v>0</v>
      </c>
      <c r="Z169" s="42">
        <f t="shared" si="53"/>
        <v>0</v>
      </c>
      <c r="AA169" s="42">
        <f t="shared" si="53"/>
        <v>0</v>
      </c>
      <c r="AB169" s="42">
        <f t="shared" si="53"/>
        <v>0</v>
      </c>
      <c r="AC169" s="42">
        <f t="shared" si="53"/>
        <v>0</v>
      </c>
      <c r="AD169" s="42">
        <f t="shared" si="53"/>
        <v>0</v>
      </c>
      <c r="AE169" s="42">
        <f t="shared" si="53"/>
        <v>0</v>
      </c>
      <c r="AF169" s="42">
        <f t="shared" si="53"/>
        <v>0</v>
      </c>
      <c r="AG169" s="42">
        <f t="shared" si="53"/>
        <v>0</v>
      </c>
      <c r="AH169" s="42">
        <f t="shared" si="53"/>
        <v>0</v>
      </c>
      <c r="AI169" s="42">
        <f t="shared" si="53"/>
        <v>0</v>
      </c>
      <c r="AJ169" s="42">
        <f t="shared" si="53"/>
        <v>0</v>
      </c>
      <c r="AK169" s="42">
        <f t="shared" si="53"/>
        <v>0</v>
      </c>
      <c r="AL169" s="42">
        <f t="shared" si="53"/>
        <v>0</v>
      </c>
      <c r="AM169" s="42">
        <f t="shared" si="53"/>
        <v>0</v>
      </c>
      <c r="AN169" s="83"/>
      <c r="AO169" s="83"/>
      <c r="AP169" s="44"/>
      <c r="AQ169" s="45"/>
      <c r="AR169" s="46">
        <f>+T169+V169+X169+Z169+AB169+AD169+AF169+AH169+AJ169+AL169+R169+P169</f>
        <v>0</v>
      </c>
      <c r="AS169" s="46">
        <f>+U169+W169+Y169+AA169+AC169+AE169+AG169+AI169+AK169+AM169+S169+Q169</f>
        <v>0</v>
      </c>
      <c r="AT169" s="40">
        <f>SUM(O170:O174)</f>
        <v>5</v>
      </c>
      <c r="AU169" s="47" t="e">
        <f>SUM(AO170:AO174)/SUM(AN170:AN174)</f>
        <v>#DIV/0!</v>
      </c>
    </row>
    <row r="170" spans="1:47" s="4" customFormat="1" ht="24.75" customHeight="1" x14ac:dyDescent="0.2">
      <c r="A170" s="227"/>
      <c r="B170" s="85"/>
      <c r="C170" s="86"/>
      <c r="D170" s="109"/>
      <c r="E170" s="90" t="s">
        <v>255</v>
      </c>
      <c r="F170" s="50"/>
      <c r="G170" s="50"/>
      <c r="H170" s="50" t="s">
        <v>57</v>
      </c>
      <c r="I170" s="51" t="s">
        <v>55</v>
      </c>
      <c r="J170" s="52"/>
      <c r="K170" s="53">
        <v>43282</v>
      </c>
      <c r="L170" s="53">
        <v>43312</v>
      </c>
      <c r="M170" s="54" t="e">
        <f t="shared" ref="M170:M175" si="54">AO170/AN170</f>
        <v>#DIV/0!</v>
      </c>
      <c r="N170" s="55" t="e">
        <f t="shared" si="43"/>
        <v>#DIV/0!</v>
      </c>
      <c r="O170" s="21">
        <v>1</v>
      </c>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8">
        <f t="shared" ref="AN170:AN175" si="55">+T170+V170+X170+Z170+AB170+AD170+AF170+AH170+AJ170+AL170+R170+P170</f>
        <v>0</v>
      </c>
      <c r="AO170" s="58">
        <f t="shared" ref="AO170:AO175" si="56">+S170+Q170+U170+W170+Y170+AA170+AC170+AE170+AG170+AI170+AK170+AM170</f>
        <v>0</v>
      </c>
      <c r="AP170" s="59"/>
      <c r="AQ170" s="60"/>
      <c r="AR170" s="60"/>
      <c r="AS170" s="60"/>
      <c r="AT170" s="61"/>
      <c r="AU170" s="62"/>
    </row>
    <row r="171" spans="1:47" s="4" customFormat="1" ht="18.95" customHeight="1" x14ac:dyDescent="0.2">
      <c r="A171" s="227"/>
      <c r="B171" s="85"/>
      <c r="C171" s="86"/>
      <c r="D171" s="109"/>
      <c r="E171" s="87" t="s">
        <v>256</v>
      </c>
      <c r="F171" s="50"/>
      <c r="G171" s="50"/>
      <c r="H171" s="50" t="s">
        <v>81</v>
      </c>
      <c r="I171" s="51" t="s">
        <v>55</v>
      </c>
      <c r="J171" s="52"/>
      <c r="K171" s="53">
        <v>43252</v>
      </c>
      <c r="L171" s="53">
        <v>43281</v>
      </c>
      <c r="M171" s="54" t="e">
        <f t="shared" si="54"/>
        <v>#DIV/0!</v>
      </c>
      <c r="N171" s="55" t="e">
        <f t="shared" si="43"/>
        <v>#DIV/0!</v>
      </c>
      <c r="O171" s="21">
        <v>1</v>
      </c>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8">
        <f t="shared" si="55"/>
        <v>0</v>
      </c>
      <c r="AO171" s="58">
        <f t="shared" si="56"/>
        <v>0</v>
      </c>
      <c r="AP171" s="59"/>
      <c r="AQ171" s="60"/>
      <c r="AR171" s="60"/>
      <c r="AS171" s="60"/>
      <c r="AT171" s="61"/>
      <c r="AU171" s="62"/>
    </row>
    <row r="172" spans="1:47" s="4" customFormat="1" ht="18.95" customHeight="1" x14ac:dyDescent="0.2">
      <c r="A172" s="227"/>
      <c r="B172" s="85"/>
      <c r="C172" s="86"/>
      <c r="D172" s="109"/>
      <c r="E172" s="87" t="s">
        <v>257</v>
      </c>
      <c r="F172" s="50"/>
      <c r="G172" s="50"/>
      <c r="H172" s="50" t="s">
        <v>81</v>
      </c>
      <c r="I172" s="51" t="s">
        <v>55</v>
      </c>
      <c r="J172" s="52"/>
      <c r="K172" s="53">
        <v>43252</v>
      </c>
      <c r="L172" s="53">
        <v>43281</v>
      </c>
      <c r="M172" s="54" t="e">
        <f t="shared" si="54"/>
        <v>#DIV/0!</v>
      </c>
      <c r="N172" s="55" t="e">
        <f t="shared" si="43"/>
        <v>#DIV/0!</v>
      </c>
      <c r="O172" s="21">
        <v>1</v>
      </c>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8">
        <f t="shared" si="55"/>
        <v>0</v>
      </c>
      <c r="AO172" s="58">
        <f t="shared" si="56"/>
        <v>0</v>
      </c>
      <c r="AP172" s="59"/>
      <c r="AQ172" s="60"/>
      <c r="AR172" s="60"/>
      <c r="AS172" s="60"/>
      <c r="AT172" s="61"/>
      <c r="AU172" s="62"/>
    </row>
    <row r="173" spans="1:47" s="4" customFormat="1" ht="18.95" customHeight="1" x14ac:dyDescent="0.2">
      <c r="A173" s="227"/>
      <c r="B173" s="85"/>
      <c r="C173" s="86"/>
      <c r="D173" s="109"/>
      <c r="E173" s="87" t="s">
        <v>258</v>
      </c>
      <c r="F173" s="50"/>
      <c r="G173" s="50"/>
      <c r="H173" s="50" t="s">
        <v>81</v>
      </c>
      <c r="I173" s="51" t="s">
        <v>55</v>
      </c>
      <c r="J173" s="52"/>
      <c r="K173" s="53">
        <v>43221</v>
      </c>
      <c r="L173" s="53">
        <v>43250</v>
      </c>
      <c r="M173" s="54" t="e">
        <f t="shared" si="54"/>
        <v>#DIV/0!</v>
      </c>
      <c r="N173" s="55" t="e">
        <f t="shared" si="43"/>
        <v>#DIV/0!</v>
      </c>
      <c r="O173" s="21">
        <v>1</v>
      </c>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8">
        <f t="shared" si="55"/>
        <v>0</v>
      </c>
      <c r="AO173" s="58">
        <f t="shared" si="56"/>
        <v>0</v>
      </c>
      <c r="AP173" s="59"/>
      <c r="AQ173" s="60"/>
      <c r="AR173" s="60"/>
      <c r="AS173" s="60"/>
      <c r="AT173" s="61"/>
      <c r="AU173" s="62"/>
    </row>
    <row r="174" spans="1:47" s="4" customFormat="1" ht="18.95" customHeight="1" x14ac:dyDescent="0.2">
      <c r="A174" s="227"/>
      <c r="B174" s="85"/>
      <c r="C174" s="86"/>
      <c r="D174" s="109"/>
      <c r="E174" s="87" t="s">
        <v>259</v>
      </c>
      <c r="F174" s="50"/>
      <c r="G174" s="50"/>
      <c r="H174" s="50" t="s">
        <v>81</v>
      </c>
      <c r="I174" s="51" t="s">
        <v>55</v>
      </c>
      <c r="J174" s="52"/>
      <c r="K174" s="53">
        <v>43405</v>
      </c>
      <c r="L174" s="53">
        <v>43465</v>
      </c>
      <c r="M174" s="54" t="e">
        <f t="shared" si="54"/>
        <v>#DIV/0!</v>
      </c>
      <c r="N174" s="55" t="e">
        <f t="shared" si="43"/>
        <v>#DIV/0!</v>
      </c>
      <c r="O174" s="21">
        <v>1</v>
      </c>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8">
        <f t="shared" si="55"/>
        <v>0</v>
      </c>
      <c r="AO174" s="58">
        <f t="shared" si="56"/>
        <v>0</v>
      </c>
      <c r="AP174" s="59"/>
      <c r="AQ174" s="60"/>
      <c r="AR174" s="60"/>
      <c r="AS174" s="60"/>
      <c r="AT174" s="61"/>
      <c r="AU174" s="62"/>
    </row>
    <row r="175" spans="1:47" s="4" customFormat="1" ht="27" x14ac:dyDescent="0.2">
      <c r="A175" s="227"/>
      <c r="B175" s="13" t="s">
        <v>423</v>
      </c>
      <c r="C175" s="14" t="s">
        <v>260</v>
      </c>
      <c r="D175" s="15"/>
      <c r="E175" s="15"/>
      <c r="F175" s="16"/>
      <c r="G175" s="16"/>
      <c r="H175" s="16" t="s">
        <v>34</v>
      </c>
      <c r="I175" s="76" t="s">
        <v>114</v>
      </c>
      <c r="J175" s="18"/>
      <c r="K175" s="112">
        <v>43221</v>
      </c>
      <c r="L175" s="112">
        <v>43434</v>
      </c>
      <c r="M175" s="19" t="e">
        <f t="shared" si="54"/>
        <v>#DIV/0!</v>
      </c>
      <c r="N175" s="20" t="e">
        <f t="shared" si="43"/>
        <v>#DIV/0!</v>
      </c>
      <c r="O175" s="21">
        <v>1</v>
      </c>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3"/>
      <c r="AN175" s="58">
        <f t="shared" si="55"/>
        <v>0</v>
      </c>
      <c r="AO175" s="58">
        <f t="shared" si="56"/>
        <v>0</v>
      </c>
      <c r="AP175" s="77">
        <f>SUM(O176:O190)</f>
        <v>15</v>
      </c>
      <c r="AQ175" s="78" t="e">
        <f>SUM(AO176:AO190)/SUM(AN176:AN190)</f>
        <v>#DIV/0!</v>
      </c>
      <c r="AR175" s="78"/>
      <c r="AS175" s="78"/>
      <c r="AT175" s="61"/>
      <c r="AU175" s="62"/>
    </row>
    <row r="176" spans="1:47" s="4" customFormat="1" ht="27" x14ac:dyDescent="0.2">
      <c r="A176" s="227"/>
      <c r="B176" s="92"/>
      <c r="C176" s="93"/>
      <c r="D176" s="32" t="s">
        <v>424</v>
      </c>
      <c r="E176" s="33" t="s">
        <v>261</v>
      </c>
      <c r="F176" s="34" t="s">
        <v>398</v>
      </c>
      <c r="G176" s="34"/>
      <c r="H176" s="34" t="s">
        <v>34</v>
      </c>
      <c r="I176" s="74" t="s">
        <v>114</v>
      </c>
      <c r="J176" s="36"/>
      <c r="K176" s="113">
        <v>43221</v>
      </c>
      <c r="L176" s="114">
        <v>43434</v>
      </c>
      <c r="M176" s="39" t="e">
        <f>AS176/AR176</f>
        <v>#DIV/0!</v>
      </c>
      <c r="N176" s="40" t="e">
        <f t="shared" si="43"/>
        <v>#DIV/0!</v>
      </c>
      <c r="O176" s="69">
        <v>1</v>
      </c>
      <c r="P176" s="42">
        <f t="shared" ref="P176:AM176" si="57">SUM(P177:P182)</f>
        <v>0</v>
      </c>
      <c r="Q176" s="42">
        <f t="shared" si="57"/>
        <v>0</v>
      </c>
      <c r="R176" s="42">
        <f t="shared" si="57"/>
        <v>0</v>
      </c>
      <c r="S176" s="42">
        <f t="shared" si="57"/>
        <v>0</v>
      </c>
      <c r="T176" s="42">
        <f t="shared" si="57"/>
        <v>0</v>
      </c>
      <c r="U176" s="42">
        <f t="shared" si="57"/>
        <v>0</v>
      </c>
      <c r="V176" s="42">
        <f t="shared" si="57"/>
        <v>0</v>
      </c>
      <c r="W176" s="42">
        <f t="shared" si="57"/>
        <v>0</v>
      </c>
      <c r="X176" s="42">
        <f t="shared" si="57"/>
        <v>0</v>
      </c>
      <c r="Y176" s="42">
        <f t="shared" si="57"/>
        <v>0</v>
      </c>
      <c r="Z176" s="42">
        <f t="shared" si="57"/>
        <v>0</v>
      </c>
      <c r="AA176" s="42">
        <f t="shared" si="57"/>
        <v>0</v>
      </c>
      <c r="AB176" s="42">
        <f t="shared" si="57"/>
        <v>0</v>
      </c>
      <c r="AC176" s="42">
        <f t="shared" si="57"/>
        <v>0</v>
      </c>
      <c r="AD176" s="42">
        <f t="shared" si="57"/>
        <v>0</v>
      </c>
      <c r="AE176" s="42">
        <f t="shared" si="57"/>
        <v>0</v>
      </c>
      <c r="AF176" s="42">
        <f t="shared" si="57"/>
        <v>0</v>
      </c>
      <c r="AG176" s="42">
        <f t="shared" si="57"/>
        <v>0</v>
      </c>
      <c r="AH176" s="42">
        <f t="shared" si="57"/>
        <v>0</v>
      </c>
      <c r="AI176" s="42">
        <f t="shared" si="57"/>
        <v>0</v>
      </c>
      <c r="AJ176" s="42">
        <f t="shared" si="57"/>
        <v>0</v>
      </c>
      <c r="AK176" s="42">
        <f t="shared" si="57"/>
        <v>0</v>
      </c>
      <c r="AL176" s="42">
        <f t="shared" si="57"/>
        <v>0</v>
      </c>
      <c r="AM176" s="42">
        <f t="shared" si="57"/>
        <v>0</v>
      </c>
      <c r="AN176" s="43"/>
      <c r="AO176" s="43"/>
      <c r="AP176" s="44"/>
      <c r="AQ176" s="45"/>
      <c r="AR176" s="46">
        <f>+T176+V176+X176+Z176+AB176+AD176+AF176+AH176+AJ176+AL176+R176+P176</f>
        <v>0</v>
      </c>
      <c r="AS176" s="46">
        <f>+U176+W176+Y176+AA176+AC176+AE176+AG176+AI176+AK176+AM176+S176+Q176</f>
        <v>0</v>
      </c>
      <c r="AT176" s="40">
        <f>SUM(O177:O184)</f>
        <v>8</v>
      </c>
      <c r="AU176" s="47" t="e">
        <f>SUM(AO177:AO184)/SUM(AN177:AN184)</f>
        <v>#DIV/0!</v>
      </c>
    </row>
    <row r="177" spans="1:47" s="84" customFormat="1" ht="23.1" customHeight="1" x14ac:dyDescent="0.25">
      <c r="A177" s="227"/>
      <c r="B177" s="98"/>
      <c r="C177" s="99"/>
      <c r="D177" s="100"/>
      <c r="E177" s="91" t="s">
        <v>262</v>
      </c>
      <c r="F177" s="50"/>
      <c r="G177" s="50"/>
      <c r="H177" s="50" t="s">
        <v>34</v>
      </c>
      <c r="I177" s="51" t="s">
        <v>114</v>
      </c>
      <c r="J177" s="52"/>
      <c r="K177" s="53">
        <v>43191</v>
      </c>
      <c r="L177" s="53">
        <v>43220</v>
      </c>
      <c r="M177" s="54" t="e">
        <f t="shared" ref="M177:M184" si="58">AO177/AN177</f>
        <v>#DIV/0!</v>
      </c>
      <c r="N177" s="55" t="e">
        <f t="shared" si="43"/>
        <v>#DIV/0!</v>
      </c>
      <c r="O177" s="21">
        <v>1</v>
      </c>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8">
        <f t="shared" ref="AN177:AN184" si="59">+T177+V177+X177+Z177+AB177+AD177+AF177+AH177+AJ177+AL177+R177+P177</f>
        <v>0</v>
      </c>
      <c r="AO177" s="58">
        <f t="shared" ref="AO177:AO184" si="60">+S177+Q177+U177+W177+Y177+AA177+AC177+AE177+AG177+AI177+AK177+AM177</f>
        <v>0</v>
      </c>
      <c r="AP177" s="59"/>
      <c r="AQ177" s="60"/>
      <c r="AR177" s="60"/>
      <c r="AS177" s="60"/>
      <c r="AT177" s="61"/>
      <c r="AU177" s="62"/>
    </row>
    <row r="178" spans="1:47" s="84" customFormat="1" ht="23.1" customHeight="1" x14ac:dyDescent="0.25">
      <c r="A178" s="227"/>
      <c r="B178" s="98"/>
      <c r="C178" s="99"/>
      <c r="D178" s="100"/>
      <c r="E178" s="91" t="s">
        <v>263</v>
      </c>
      <c r="F178" s="50"/>
      <c r="G178" s="50"/>
      <c r="H178" s="50" t="s">
        <v>34</v>
      </c>
      <c r="I178" s="51" t="s">
        <v>114</v>
      </c>
      <c r="J178" s="52"/>
      <c r="K178" s="53">
        <v>43221</v>
      </c>
      <c r="L178" s="53">
        <v>43312</v>
      </c>
      <c r="M178" s="54" t="e">
        <f t="shared" si="58"/>
        <v>#DIV/0!</v>
      </c>
      <c r="N178" s="55" t="e">
        <f t="shared" si="43"/>
        <v>#DIV/0!</v>
      </c>
      <c r="O178" s="21">
        <v>1</v>
      </c>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8">
        <f t="shared" si="59"/>
        <v>0</v>
      </c>
      <c r="AO178" s="58">
        <f t="shared" si="60"/>
        <v>0</v>
      </c>
      <c r="AP178" s="59"/>
      <c r="AQ178" s="60"/>
      <c r="AR178" s="60"/>
      <c r="AS178" s="60"/>
      <c r="AT178" s="61"/>
      <c r="AU178" s="62"/>
    </row>
    <row r="179" spans="1:47" s="84" customFormat="1" ht="23.1" customHeight="1" x14ac:dyDescent="0.25">
      <c r="A179" s="227"/>
      <c r="B179" s="98"/>
      <c r="C179" s="99"/>
      <c r="D179" s="100"/>
      <c r="E179" s="91" t="s">
        <v>264</v>
      </c>
      <c r="F179" s="50"/>
      <c r="G179" s="50"/>
      <c r="H179" s="50" t="s">
        <v>34</v>
      </c>
      <c r="I179" s="51" t="s">
        <v>114</v>
      </c>
      <c r="J179" s="52"/>
      <c r="K179" s="53">
        <v>43221</v>
      </c>
      <c r="L179" s="53">
        <v>43434</v>
      </c>
      <c r="M179" s="54" t="e">
        <f t="shared" si="58"/>
        <v>#DIV/0!</v>
      </c>
      <c r="N179" s="55" t="e">
        <f t="shared" si="43"/>
        <v>#DIV/0!</v>
      </c>
      <c r="O179" s="21">
        <v>1</v>
      </c>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8">
        <f t="shared" si="59"/>
        <v>0</v>
      </c>
      <c r="AO179" s="58">
        <f t="shared" si="60"/>
        <v>0</v>
      </c>
      <c r="AP179" s="59"/>
      <c r="AQ179" s="60"/>
      <c r="AR179" s="60"/>
      <c r="AS179" s="60"/>
      <c r="AT179" s="61"/>
      <c r="AU179" s="62"/>
    </row>
    <row r="180" spans="1:47" s="84" customFormat="1" ht="23.1" customHeight="1" x14ac:dyDescent="0.25">
      <c r="A180" s="227"/>
      <c r="B180" s="98"/>
      <c r="C180" s="99"/>
      <c r="D180" s="100"/>
      <c r="E180" s="91" t="s">
        <v>265</v>
      </c>
      <c r="F180" s="50"/>
      <c r="G180" s="50"/>
      <c r="H180" s="50" t="s">
        <v>34</v>
      </c>
      <c r="I180" s="51" t="s">
        <v>114</v>
      </c>
      <c r="J180" s="52"/>
      <c r="K180" s="53">
        <v>43296</v>
      </c>
      <c r="L180" s="53">
        <v>43358</v>
      </c>
      <c r="M180" s="54" t="e">
        <f t="shared" si="58"/>
        <v>#DIV/0!</v>
      </c>
      <c r="N180" s="55" t="e">
        <f t="shared" si="43"/>
        <v>#DIV/0!</v>
      </c>
      <c r="O180" s="21">
        <v>1</v>
      </c>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8">
        <f t="shared" si="59"/>
        <v>0</v>
      </c>
      <c r="AO180" s="58">
        <f t="shared" si="60"/>
        <v>0</v>
      </c>
      <c r="AP180" s="59"/>
      <c r="AQ180" s="60"/>
      <c r="AR180" s="60"/>
      <c r="AS180" s="60"/>
      <c r="AT180" s="61"/>
      <c r="AU180" s="62"/>
    </row>
    <row r="181" spans="1:47" s="84" customFormat="1" ht="23.1" customHeight="1" x14ac:dyDescent="0.25">
      <c r="A181" s="227"/>
      <c r="B181" s="98"/>
      <c r="C181" s="99"/>
      <c r="D181" s="100"/>
      <c r="E181" s="91" t="s">
        <v>266</v>
      </c>
      <c r="F181" s="50"/>
      <c r="G181" s="50"/>
      <c r="H181" s="50" t="s">
        <v>34</v>
      </c>
      <c r="I181" s="51" t="s">
        <v>114</v>
      </c>
      <c r="J181" s="52"/>
      <c r="K181" s="53">
        <v>43296</v>
      </c>
      <c r="L181" s="53">
        <v>43281</v>
      </c>
      <c r="M181" s="54" t="e">
        <f t="shared" si="58"/>
        <v>#DIV/0!</v>
      </c>
      <c r="N181" s="55" t="e">
        <f t="shared" si="43"/>
        <v>#DIV/0!</v>
      </c>
      <c r="O181" s="21">
        <v>1</v>
      </c>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8">
        <f t="shared" si="59"/>
        <v>0</v>
      </c>
      <c r="AO181" s="58">
        <f t="shared" si="60"/>
        <v>0</v>
      </c>
      <c r="AP181" s="59"/>
      <c r="AQ181" s="60"/>
      <c r="AR181" s="60"/>
      <c r="AS181" s="60"/>
      <c r="AT181" s="61"/>
      <c r="AU181" s="62"/>
    </row>
    <row r="182" spans="1:47" s="84" customFormat="1" ht="23.1" customHeight="1" x14ac:dyDescent="0.25">
      <c r="A182" s="227"/>
      <c r="B182" s="98"/>
      <c r="C182" s="99"/>
      <c r="D182" s="100"/>
      <c r="E182" s="91" t="s">
        <v>267</v>
      </c>
      <c r="F182" s="50"/>
      <c r="G182" s="50"/>
      <c r="H182" s="50" t="s">
        <v>34</v>
      </c>
      <c r="I182" s="51" t="s">
        <v>268</v>
      </c>
      <c r="J182" s="52"/>
      <c r="K182" s="53">
        <v>43221</v>
      </c>
      <c r="L182" s="53">
        <v>43405</v>
      </c>
      <c r="M182" s="54" t="e">
        <f t="shared" si="58"/>
        <v>#DIV/0!</v>
      </c>
      <c r="N182" s="55" t="e">
        <f t="shared" si="43"/>
        <v>#DIV/0!</v>
      </c>
      <c r="O182" s="21">
        <v>1</v>
      </c>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8">
        <f t="shared" si="59"/>
        <v>0</v>
      </c>
      <c r="AO182" s="58">
        <f t="shared" si="60"/>
        <v>0</v>
      </c>
      <c r="AP182" s="59"/>
      <c r="AQ182" s="60"/>
      <c r="AR182" s="60"/>
      <c r="AS182" s="60"/>
      <c r="AT182" s="61"/>
      <c r="AU182" s="62"/>
    </row>
    <row r="183" spans="1:47" s="4" customFormat="1" ht="24" customHeight="1" x14ac:dyDescent="0.2">
      <c r="A183" s="227"/>
      <c r="B183" s="85"/>
      <c r="C183" s="86"/>
      <c r="D183" s="87"/>
      <c r="E183" s="91" t="s">
        <v>269</v>
      </c>
      <c r="F183" s="50"/>
      <c r="G183" s="50"/>
      <c r="H183" s="50" t="s">
        <v>140</v>
      </c>
      <c r="I183" s="51" t="s">
        <v>97</v>
      </c>
      <c r="J183" s="52"/>
      <c r="K183" s="53">
        <v>43265</v>
      </c>
      <c r="L183" s="53">
        <v>43296</v>
      </c>
      <c r="M183" s="54" t="e">
        <f t="shared" si="58"/>
        <v>#DIV/0!</v>
      </c>
      <c r="N183" s="55" t="e">
        <f t="shared" si="43"/>
        <v>#DIV/0!</v>
      </c>
      <c r="O183" s="21">
        <v>1</v>
      </c>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8">
        <f t="shared" si="59"/>
        <v>0</v>
      </c>
      <c r="AO183" s="58">
        <f t="shared" si="60"/>
        <v>0</v>
      </c>
      <c r="AP183" s="59"/>
      <c r="AQ183" s="60"/>
      <c r="AR183" s="60"/>
      <c r="AS183" s="60"/>
      <c r="AT183" s="61"/>
      <c r="AU183" s="62"/>
    </row>
    <row r="184" spans="1:47" s="4" customFormat="1" ht="24" customHeight="1" x14ac:dyDescent="0.2">
      <c r="A184" s="227"/>
      <c r="B184" s="85"/>
      <c r="C184" s="86"/>
      <c r="D184" s="87"/>
      <c r="E184" s="91" t="s">
        <v>270</v>
      </c>
      <c r="F184" s="50"/>
      <c r="G184" s="50"/>
      <c r="H184" s="50" t="s">
        <v>140</v>
      </c>
      <c r="I184" s="51" t="s">
        <v>97</v>
      </c>
      <c r="J184" s="52"/>
      <c r="K184" s="53">
        <v>43265</v>
      </c>
      <c r="L184" s="53">
        <v>43296</v>
      </c>
      <c r="M184" s="54" t="e">
        <f t="shared" si="58"/>
        <v>#DIV/0!</v>
      </c>
      <c r="N184" s="55" t="e">
        <f t="shared" si="43"/>
        <v>#DIV/0!</v>
      </c>
      <c r="O184" s="21">
        <v>1</v>
      </c>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8">
        <f t="shared" si="59"/>
        <v>0</v>
      </c>
      <c r="AO184" s="58">
        <f t="shared" si="60"/>
        <v>0</v>
      </c>
      <c r="AP184" s="59"/>
      <c r="AQ184" s="60"/>
      <c r="AR184" s="60"/>
      <c r="AS184" s="60"/>
      <c r="AT184" s="61"/>
      <c r="AU184" s="62"/>
    </row>
    <row r="185" spans="1:47" s="4" customFormat="1" ht="21.75" customHeight="1" x14ac:dyDescent="0.2">
      <c r="A185" s="227"/>
      <c r="B185" s="92"/>
      <c r="C185" s="93"/>
      <c r="D185" s="32" t="s">
        <v>425</v>
      </c>
      <c r="E185" s="33" t="s">
        <v>271</v>
      </c>
      <c r="F185" s="34" t="s">
        <v>398</v>
      </c>
      <c r="G185" s="34"/>
      <c r="H185" s="34" t="s">
        <v>81</v>
      </c>
      <c r="I185" s="74" t="s">
        <v>272</v>
      </c>
      <c r="J185" s="36"/>
      <c r="K185" s="37">
        <v>43221</v>
      </c>
      <c r="L185" s="38">
        <v>43465</v>
      </c>
      <c r="M185" s="39" t="e">
        <f>AS185/AR185</f>
        <v>#DIV/0!</v>
      </c>
      <c r="N185" s="40" t="e">
        <f t="shared" si="43"/>
        <v>#DIV/0!</v>
      </c>
      <c r="O185" s="69">
        <v>1</v>
      </c>
      <c r="P185" s="42">
        <f t="shared" ref="P185:AM185" si="61">SUM(P186:P190)</f>
        <v>0</v>
      </c>
      <c r="Q185" s="42">
        <f t="shared" si="61"/>
        <v>0</v>
      </c>
      <c r="R185" s="42">
        <f t="shared" si="61"/>
        <v>0</v>
      </c>
      <c r="S185" s="42">
        <f t="shared" si="61"/>
        <v>0</v>
      </c>
      <c r="T185" s="42">
        <f t="shared" si="61"/>
        <v>0</v>
      </c>
      <c r="U185" s="42">
        <f t="shared" si="61"/>
        <v>0</v>
      </c>
      <c r="V185" s="42">
        <f t="shared" si="61"/>
        <v>0</v>
      </c>
      <c r="W185" s="42">
        <f t="shared" si="61"/>
        <v>0</v>
      </c>
      <c r="X185" s="42">
        <f t="shared" si="61"/>
        <v>0</v>
      </c>
      <c r="Y185" s="42">
        <f t="shared" si="61"/>
        <v>0</v>
      </c>
      <c r="Z185" s="42">
        <f t="shared" si="61"/>
        <v>0</v>
      </c>
      <c r="AA185" s="42">
        <f t="shared" si="61"/>
        <v>0</v>
      </c>
      <c r="AB185" s="42">
        <f t="shared" si="61"/>
        <v>0</v>
      </c>
      <c r="AC185" s="42">
        <f t="shared" si="61"/>
        <v>0</v>
      </c>
      <c r="AD185" s="42">
        <f t="shared" si="61"/>
        <v>0</v>
      </c>
      <c r="AE185" s="42">
        <f t="shared" si="61"/>
        <v>0</v>
      </c>
      <c r="AF185" s="42">
        <f t="shared" si="61"/>
        <v>0</v>
      </c>
      <c r="AG185" s="42">
        <f t="shared" si="61"/>
        <v>0</v>
      </c>
      <c r="AH185" s="42">
        <f t="shared" si="61"/>
        <v>0</v>
      </c>
      <c r="AI185" s="42">
        <f t="shared" si="61"/>
        <v>0</v>
      </c>
      <c r="AJ185" s="42">
        <f t="shared" si="61"/>
        <v>0</v>
      </c>
      <c r="AK185" s="42">
        <f t="shared" si="61"/>
        <v>0</v>
      </c>
      <c r="AL185" s="42">
        <f t="shared" si="61"/>
        <v>0</v>
      </c>
      <c r="AM185" s="42">
        <f t="shared" si="61"/>
        <v>0</v>
      </c>
      <c r="AP185" s="44"/>
      <c r="AQ185" s="45"/>
      <c r="AR185" s="46">
        <f>+T185+V185+X185+Z185+AB185+AD185+AF185+AH185+AJ185+AL185+R185+P185</f>
        <v>0</v>
      </c>
      <c r="AS185" s="46">
        <f>+U185+W185+Y185+AA185+AC185+AE185+AG185+AI185+AK185+AM185+S185+Q185</f>
        <v>0</v>
      </c>
      <c r="AT185" s="40">
        <f>SUM(O186:O190)</f>
        <v>5</v>
      </c>
      <c r="AU185" s="47" t="e">
        <f>SUM(AO186:AO190)/SUM(AN186:AN190)</f>
        <v>#DIV/0!</v>
      </c>
    </row>
    <row r="186" spans="1:47" s="4" customFormat="1" ht="24" customHeight="1" x14ac:dyDescent="0.2">
      <c r="A186" s="227"/>
      <c r="B186" s="85"/>
      <c r="C186" s="86"/>
      <c r="D186" s="87"/>
      <c r="E186" s="49" t="s">
        <v>273</v>
      </c>
      <c r="F186" s="50"/>
      <c r="G186" s="50"/>
      <c r="H186" s="50" t="s">
        <v>140</v>
      </c>
      <c r="I186" s="51" t="s">
        <v>97</v>
      </c>
      <c r="J186" s="52"/>
      <c r="K186" s="53">
        <v>43252</v>
      </c>
      <c r="L186" s="53">
        <v>43373</v>
      </c>
      <c r="M186" s="54" t="e">
        <f t="shared" ref="M186:M217" si="62">AO186/AN186</f>
        <v>#DIV/0!</v>
      </c>
      <c r="N186" s="55" t="e">
        <f t="shared" si="43"/>
        <v>#DIV/0!</v>
      </c>
      <c r="O186" s="21">
        <v>1</v>
      </c>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8">
        <f t="shared" ref="AN186:AN191" si="63">+T186+V186+X186+Z186+AB186+AD186+AF186+AH186+AJ186+AL186+R186+P186</f>
        <v>0</v>
      </c>
      <c r="AO186" s="58">
        <f t="shared" ref="AO186:AO191" si="64">+S186+Q186+U186+W186+Y186+AA186+AC186+AE186+AG186+AI186+AK186+AM186</f>
        <v>0</v>
      </c>
      <c r="AP186" s="59"/>
      <c r="AQ186" s="60"/>
      <c r="AR186" s="60"/>
      <c r="AS186" s="60"/>
      <c r="AT186" s="61"/>
      <c r="AU186" s="62"/>
    </row>
    <row r="187" spans="1:47" s="4" customFormat="1" ht="24" customHeight="1" x14ac:dyDescent="0.2">
      <c r="A187" s="227"/>
      <c r="B187" s="85"/>
      <c r="C187" s="86"/>
      <c r="D187" s="87"/>
      <c r="E187" s="91" t="s">
        <v>274</v>
      </c>
      <c r="F187" s="50"/>
      <c r="G187" s="50"/>
      <c r="H187" s="50" t="s">
        <v>140</v>
      </c>
      <c r="I187" s="51" t="s">
        <v>97</v>
      </c>
      <c r="J187" s="52"/>
      <c r="K187" s="53">
        <v>43252</v>
      </c>
      <c r="L187" s="53">
        <v>43373</v>
      </c>
      <c r="M187" s="54" t="e">
        <f t="shared" si="62"/>
        <v>#DIV/0!</v>
      </c>
      <c r="N187" s="55" t="e">
        <f t="shared" si="43"/>
        <v>#DIV/0!</v>
      </c>
      <c r="O187" s="21">
        <v>1</v>
      </c>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8">
        <f t="shared" si="63"/>
        <v>0</v>
      </c>
      <c r="AO187" s="58">
        <f t="shared" si="64"/>
        <v>0</v>
      </c>
      <c r="AP187" s="59"/>
      <c r="AQ187" s="60"/>
      <c r="AR187" s="60"/>
      <c r="AS187" s="60"/>
      <c r="AT187" s="61"/>
      <c r="AU187" s="62"/>
    </row>
    <row r="188" spans="1:47" s="4" customFormat="1" ht="27" x14ac:dyDescent="0.2">
      <c r="A188" s="227"/>
      <c r="B188" s="85"/>
      <c r="C188" s="86"/>
      <c r="D188" s="87"/>
      <c r="E188" s="100" t="s">
        <v>275</v>
      </c>
      <c r="F188" s="50"/>
      <c r="G188" s="50"/>
      <c r="H188" s="50" t="s">
        <v>140</v>
      </c>
      <c r="I188" s="51" t="s">
        <v>114</v>
      </c>
      <c r="J188" s="52"/>
      <c r="K188" s="53">
        <v>43252</v>
      </c>
      <c r="L188" s="53">
        <v>43281</v>
      </c>
      <c r="M188" s="54" t="e">
        <f t="shared" si="62"/>
        <v>#DIV/0!</v>
      </c>
      <c r="N188" s="55" t="e">
        <f t="shared" si="43"/>
        <v>#DIV/0!</v>
      </c>
      <c r="O188" s="21">
        <v>1</v>
      </c>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8">
        <f t="shared" si="63"/>
        <v>0</v>
      </c>
      <c r="AO188" s="58">
        <f t="shared" si="64"/>
        <v>0</v>
      </c>
      <c r="AP188" s="59"/>
      <c r="AQ188" s="60"/>
      <c r="AR188" s="60"/>
      <c r="AS188" s="60"/>
      <c r="AT188" s="61"/>
      <c r="AU188" s="62"/>
    </row>
    <row r="189" spans="1:47" s="4" customFormat="1" ht="36" x14ac:dyDescent="0.2">
      <c r="A189" s="227"/>
      <c r="B189" s="85"/>
      <c r="C189" s="86"/>
      <c r="D189" s="87"/>
      <c r="E189" s="91" t="s">
        <v>276</v>
      </c>
      <c r="F189" s="50"/>
      <c r="G189" s="50"/>
      <c r="H189" s="50" t="s">
        <v>140</v>
      </c>
      <c r="I189" s="51" t="s">
        <v>114</v>
      </c>
      <c r="J189" s="52"/>
      <c r="K189" s="53">
        <v>43252</v>
      </c>
      <c r="L189" s="53">
        <v>43296</v>
      </c>
      <c r="M189" s="54" t="e">
        <f t="shared" si="62"/>
        <v>#DIV/0!</v>
      </c>
      <c r="N189" s="55" t="e">
        <f t="shared" si="43"/>
        <v>#DIV/0!</v>
      </c>
      <c r="O189" s="21">
        <v>1</v>
      </c>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8">
        <f t="shared" si="63"/>
        <v>0</v>
      </c>
      <c r="AO189" s="58">
        <f t="shared" si="64"/>
        <v>0</v>
      </c>
      <c r="AP189" s="59"/>
      <c r="AQ189" s="60"/>
      <c r="AR189" s="60"/>
      <c r="AS189" s="60"/>
      <c r="AT189" s="61"/>
      <c r="AU189" s="62"/>
    </row>
    <row r="190" spans="1:47" s="4" customFormat="1" ht="24" customHeight="1" x14ac:dyDescent="0.2">
      <c r="A190" s="227"/>
      <c r="B190" s="85"/>
      <c r="C190" s="86"/>
      <c r="D190" s="87"/>
      <c r="E190" s="91" t="s">
        <v>277</v>
      </c>
      <c r="F190" s="50"/>
      <c r="G190" s="50"/>
      <c r="H190" s="50" t="s">
        <v>140</v>
      </c>
      <c r="I190" s="51" t="s">
        <v>114</v>
      </c>
      <c r="J190" s="52"/>
      <c r="K190" s="53">
        <v>43327</v>
      </c>
      <c r="L190" s="53">
        <v>43404</v>
      </c>
      <c r="M190" s="54" t="e">
        <f t="shared" si="62"/>
        <v>#DIV/0!</v>
      </c>
      <c r="N190" s="55" t="e">
        <f t="shared" si="43"/>
        <v>#DIV/0!</v>
      </c>
      <c r="O190" s="21">
        <v>1</v>
      </c>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8">
        <f t="shared" si="63"/>
        <v>0</v>
      </c>
      <c r="AO190" s="58">
        <f t="shared" si="64"/>
        <v>0</v>
      </c>
      <c r="AP190" s="59"/>
      <c r="AQ190" s="60"/>
      <c r="AR190" s="60"/>
      <c r="AS190" s="60"/>
      <c r="AT190" s="61"/>
      <c r="AU190" s="62"/>
    </row>
    <row r="191" spans="1:47" s="4" customFormat="1" ht="36" x14ac:dyDescent="0.2">
      <c r="A191" s="227"/>
      <c r="B191" s="13" t="s">
        <v>426</v>
      </c>
      <c r="C191" s="14" t="s">
        <v>278</v>
      </c>
      <c r="D191" s="15"/>
      <c r="E191" s="15"/>
      <c r="F191" s="16"/>
      <c r="G191" s="16"/>
      <c r="H191" s="16" t="s">
        <v>81</v>
      </c>
      <c r="I191" s="76" t="s">
        <v>100</v>
      </c>
      <c r="J191" s="18"/>
      <c r="K191" s="105">
        <v>43221</v>
      </c>
      <c r="L191" s="105">
        <v>43465</v>
      </c>
      <c r="M191" s="19" t="e">
        <f t="shared" si="62"/>
        <v>#DIV/0!</v>
      </c>
      <c r="N191" s="20" t="e">
        <f t="shared" si="43"/>
        <v>#DIV/0!</v>
      </c>
      <c r="O191" s="21">
        <v>1</v>
      </c>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3"/>
      <c r="AN191" s="58">
        <f t="shared" si="63"/>
        <v>0</v>
      </c>
      <c r="AO191" s="58">
        <f t="shared" si="64"/>
        <v>0</v>
      </c>
      <c r="AP191" s="77">
        <f>SUM(O192:O223)</f>
        <v>32</v>
      </c>
      <c r="AQ191" s="78">
        <f>SUM(AO192:AO223)/SUM(AN192:AN223)</f>
        <v>0</v>
      </c>
      <c r="AR191" s="78"/>
      <c r="AS191" s="78"/>
      <c r="AT191" s="61"/>
      <c r="AU191" s="62"/>
    </row>
    <row r="192" spans="1:47" s="4" customFormat="1" ht="21.75" customHeight="1" x14ac:dyDescent="0.2">
      <c r="A192" s="227"/>
      <c r="B192" s="92"/>
      <c r="C192" s="93"/>
      <c r="D192" s="32" t="s">
        <v>427</v>
      </c>
      <c r="E192" s="33" t="s">
        <v>279</v>
      </c>
      <c r="F192" s="34"/>
      <c r="G192" s="34"/>
      <c r="H192" s="34" t="s">
        <v>81</v>
      </c>
      <c r="I192" s="74" t="s">
        <v>165</v>
      </c>
      <c r="J192" s="36"/>
      <c r="K192" s="37">
        <v>43221</v>
      </c>
      <c r="L192" s="38">
        <v>43465</v>
      </c>
      <c r="M192" s="39" t="e">
        <f t="shared" si="62"/>
        <v>#DIV/0!</v>
      </c>
      <c r="N192" s="40" t="e">
        <f t="shared" si="43"/>
        <v>#DIV/0!</v>
      </c>
      <c r="O192" s="69">
        <v>1</v>
      </c>
      <c r="P192" s="42">
        <f t="shared" ref="P192:AM192" si="65">SUM(P193:P204)</f>
        <v>0</v>
      </c>
      <c r="Q192" s="42">
        <f t="shared" si="65"/>
        <v>0</v>
      </c>
      <c r="R192" s="42">
        <f t="shared" si="65"/>
        <v>3</v>
      </c>
      <c r="S192" s="42">
        <f t="shared" si="65"/>
        <v>0</v>
      </c>
      <c r="T192" s="42">
        <f t="shared" si="65"/>
        <v>4</v>
      </c>
      <c r="U192" s="42">
        <f t="shared" si="65"/>
        <v>0</v>
      </c>
      <c r="V192" s="42">
        <f t="shared" si="65"/>
        <v>3</v>
      </c>
      <c r="W192" s="42">
        <f t="shared" si="65"/>
        <v>0</v>
      </c>
      <c r="X192" s="42">
        <f t="shared" si="65"/>
        <v>0</v>
      </c>
      <c r="Y192" s="42">
        <f t="shared" si="65"/>
        <v>0</v>
      </c>
      <c r="Z192" s="42">
        <f t="shared" si="65"/>
        <v>1</v>
      </c>
      <c r="AA192" s="42">
        <f t="shared" si="65"/>
        <v>0</v>
      </c>
      <c r="AB192" s="42">
        <f t="shared" si="65"/>
        <v>0</v>
      </c>
      <c r="AC192" s="42">
        <f t="shared" si="65"/>
        <v>0</v>
      </c>
      <c r="AD192" s="42">
        <f t="shared" si="65"/>
        <v>0</v>
      </c>
      <c r="AE192" s="42">
        <f t="shared" si="65"/>
        <v>0</v>
      </c>
      <c r="AF192" s="42">
        <f t="shared" si="65"/>
        <v>1</v>
      </c>
      <c r="AG192" s="42">
        <f t="shared" si="65"/>
        <v>0</v>
      </c>
      <c r="AH192" s="42">
        <f t="shared" si="65"/>
        <v>0</v>
      </c>
      <c r="AI192" s="42">
        <f t="shared" si="65"/>
        <v>0</v>
      </c>
      <c r="AJ192" s="42">
        <f t="shared" si="65"/>
        <v>0</v>
      </c>
      <c r="AK192" s="42">
        <f t="shared" si="65"/>
        <v>0</v>
      </c>
      <c r="AL192" s="42">
        <f t="shared" si="65"/>
        <v>1</v>
      </c>
      <c r="AM192" s="42">
        <f t="shared" si="65"/>
        <v>0</v>
      </c>
      <c r="AN192" s="58"/>
      <c r="AO192" s="58"/>
      <c r="AP192" s="44"/>
      <c r="AQ192" s="45"/>
      <c r="AR192" s="46">
        <f>+T192+V192+X192+Z192+AB192+AD192+AF192+AH192+AJ192+AL192+R192+P192</f>
        <v>13</v>
      </c>
      <c r="AS192" s="46">
        <f>+U192+W192+Y192+AA192+AC192+AE192+AG192+AI192+AK192+AM192+S192+Q192</f>
        <v>0</v>
      </c>
      <c r="AT192" s="40">
        <f>SUM(O193:O204)</f>
        <v>12</v>
      </c>
      <c r="AU192" s="47">
        <f>SUM(AO193:AO204)/SUM(AN193:AN204)</f>
        <v>0</v>
      </c>
    </row>
    <row r="193" spans="1:47" s="4" customFormat="1" ht="24" x14ac:dyDescent="0.2">
      <c r="A193" s="227"/>
      <c r="B193" s="85"/>
      <c r="C193" s="86"/>
      <c r="D193" s="87"/>
      <c r="E193" s="49" t="s">
        <v>280</v>
      </c>
      <c r="F193" s="50"/>
      <c r="G193" s="50"/>
      <c r="H193" s="50" t="s">
        <v>81</v>
      </c>
      <c r="I193" s="51" t="s">
        <v>165</v>
      </c>
      <c r="J193" s="52"/>
      <c r="K193" s="53">
        <v>43282</v>
      </c>
      <c r="L193" s="53">
        <v>43342</v>
      </c>
      <c r="M193" s="54" t="e">
        <f t="shared" si="62"/>
        <v>#DIV/0!</v>
      </c>
      <c r="N193" s="55" t="e">
        <f t="shared" si="43"/>
        <v>#DIV/0!</v>
      </c>
      <c r="O193" s="21">
        <v>1</v>
      </c>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8">
        <f t="shared" ref="AN193:AN204" si="66">+T193+V193+X193+Z193+AB193+AD193+AF193+AH193+AJ193+AL193+R193+P193</f>
        <v>0</v>
      </c>
      <c r="AO193" s="58">
        <f t="shared" ref="AO193:AO204" si="67">+S193+Q193+U193+W193+Y193+AA193+AC193+AE193+AG193+AI193+AK193+AM193</f>
        <v>0</v>
      </c>
      <c r="AP193" s="59"/>
      <c r="AQ193" s="60"/>
      <c r="AR193" s="60"/>
      <c r="AS193" s="60"/>
      <c r="AT193" s="61"/>
      <c r="AU193" s="62"/>
    </row>
    <row r="194" spans="1:47" s="4" customFormat="1" ht="60" x14ac:dyDescent="0.2">
      <c r="A194" s="227"/>
      <c r="B194" s="85"/>
      <c r="C194" s="86"/>
      <c r="D194" s="87"/>
      <c r="E194" s="91" t="s">
        <v>281</v>
      </c>
      <c r="F194" s="50"/>
      <c r="G194" s="50"/>
      <c r="H194" s="50" t="s">
        <v>81</v>
      </c>
      <c r="I194" s="51" t="s">
        <v>100</v>
      </c>
      <c r="J194" s="52" t="s">
        <v>66</v>
      </c>
      <c r="K194" s="53">
        <v>43132</v>
      </c>
      <c r="L194" s="53">
        <v>43159</v>
      </c>
      <c r="M194" s="54">
        <f t="shared" si="62"/>
        <v>0</v>
      </c>
      <c r="N194" s="55">
        <f t="shared" si="43"/>
        <v>-97</v>
      </c>
      <c r="O194" s="21">
        <v>1</v>
      </c>
      <c r="P194" s="57"/>
      <c r="Q194" s="57"/>
      <c r="R194" s="57">
        <v>1</v>
      </c>
      <c r="S194" s="57"/>
      <c r="T194" s="57"/>
      <c r="U194" s="57"/>
      <c r="V194" s="57"/>
      <c r="W194" s="57"/>
      <c r="X194" s="57"/>
      <c r="Y194" s="57"/>
      <c r="Z194" s="57"/>
      <c r="AA194" s="57"/>
      <c r="AB194" s="57"/>
      <c r="AC194" s="57"/>
      <c r="AD194" s="57"/>
      <c r="AE194" s="57"/>
      <c r="AF194" s="57"/>
      <c r="AG194" s="57"/>
      <c r="AH194" s="57"/>
      <c r="AI194" s="57"/>
      <c r="AJ194" s="57"/>
      <c r="AK194" s="57"/>
      <c r="AL194" s="57"/>
      <c r="AM194" s="57"/>
      <c r="AN194" s="58">
        <f t="shared" si="66"/>
        <v>1</v>
      </c>
      <c r="AO194" s="58">
        <f t="shared" si="67"/>
        <v>0</v>
      </c>
      <c r="AP194" s="59"/>
      <c r="AQ194" s="60"/>
      <c r="AR194" s="60"/>
      <c r="AS194" s="60"/>
      <c r="AT194" s="61"/>
      <c r="AU194" s="62"/>
    </row>
    <row r="195" spans="1:47" s="4" customFormat="1" ht="27" x14ac:dyDescent="0.2">
      <c r="A195" s="227"/>
      <c r="B195" s="85"/>
      <c r="C195" s="86"/>
      <c r="D195" s="87"/>
      <c r="E195" s="89" t="s">
        <v>282</v>
      </c>
      <c r="F195" s="50"/>
      <c r="G195" s="50"/>
      <c r="H195" s="50" t="s">
        <v>81</v>
      </c>
      <c r="I195" s="51" t="s">
        <v>100</v>
      </c>
      <c r="J195" s="52"/>
      <c r="K195" s="53">
        <v>43146</v>
      </c>
      <c r="L195" s="53">
        <v>43174</v>
      </c>
      <c r="M195" s="54">
        <f t="shared" si="62"/>
        <v>0</v>
      </c>
      <c r="N195" s="55">
        <f t="shared" si="43"/>
        <v>-82</v>
      </c>
      <c r="O195" s="21">
        <v>1</v>
      </c>
      <c r="P195" s="57"/>
      <c r="Q195" s="57"/>
      <c r="R195" s="57">
        <v>1</v>
      </c>
      <c r="S195" s="57"/>
      <c r="T195" s="57"/>
      <c r="U195" s="57"/>
      <c r="V195" s="57"/>
      <c r="W195" s="57"/>
      <c r="X195" s="57"/>
      <c r="Y195" s="57"/>
      <c r="Z195" s="57"/>
      <c r="AA195" s="57"/>
      <c r="AB195" s="57"/>
      <c r="AC195" s="57"/>
      <c r="AD195" s="57"/>
      <c r="AE195" s="57"/>
      <c r="AF195" s="57"/>
      <c r="AG195" s="57"/>
      <c r="AH195" s="57"/>
      <c r="AI195" s="57"/>
      <c r="AJ195" s="57"/>
      <c r="AK195" s="57"/>
      <c r="AL195" s="57"/>
      <c r="AM195" s="57"/>
      <c r="AN195" s="58">
        <f t="shared" si="66"/>
        <v>1</v>
      </c>
      <c r="AO195" s="58">
        <f t="shared" si="67"/>
        <v>0</v>
      </c>
      <c r="AP195" s="59"/>
      <c r="AQ195" s="60"/>
      <c r="AR195" s="60"/>
      <c r="AS195" s="60"/>
      <c r="AT195" s="61"/>
      <c r="AU195" s="62"/>
    </row>
    <row r="196" spans="1:47" s="4" customFormat="1" ht="27" x14ac:dyDescent="0.2">
      <c r="A196" s="227"/>
      <c r="B196" s="85"/>
      <c r="C196" s="86"/>
      <c r="D196" s="87"/>
      <c r="E196" s="91" t="s">
        <v>283</v>
      </c>
      <c r="F196" s="50"/>
      <c r="G196" s="50"/>
      <c r="H196" s="50" t="s">
        <v>81</v>
      </c>
      <c r="I196" s="51" t="s">
        <v>220</v>
      </c>
      <c r="J196" s="52"/>
      <c r="K196" s="53">
        <v>43146</v>
      </c>
      <c r="L196" s="53">
        <v>43189</v>
      </c>
      <c r="M196" s="54">
        <f t="shared" si="62"/>
        <v>0</v>
      </c>
      <c r="N196" s="55">
        <f t="shared" si="43"/>
        <v>-67</v>
      </c>
      <c r="O196" s="21">
        <v>1</v>
      </c>
      <c r="P196" s="57"/>
      <c r="Q196" s="57"/>
      <c r="R196" s="57">
        <v>1</v>
      </c>
      <c r="S196" s="57"/>
      <c r="T196" s="57"/>
      <c r="U196" s="57"/>
      <c r="V196" s="57"/>
      <c r="W196" s="57"/>
      <c r="X196" s="57"/>
      <c r="Y196" s="57"/>
      <c r="Z196" s="57"/>
      <c r="AA196" s="57"/>
      <c r="AB196" s="57"/>
      <c r="AC196" s="57"/>
      <c r="AD196" s="57"/>
      <c r="AE196" s="57"/>
      <c r="AF196" s="57"/>
      <c r="AG196" s="57"/>
      <c r="AH196" s="57"/>
      <c r="AI196" s="57"/>
      <c r="AJ196" s="57"/>
      <c r="AK196" s="57"/>
      <c r="AL196" s="57"/>
      <c r="AM196" s="57"/>
      <c r="AN196" s="58">
        <f t="shared" si="66"/>
        <v>1</v>
      </c>
      <c r="AO196" s="58">
        <f t="shared" si="67"/>
        <v>0</v>
      </c>
      <c r="AP196" s="59"/>
      <c r="AQ196" s="60"/>
      <c r="AR196" s="60"/>
      <c r="AS196" s="60"/>
      <c r="AT196" s="61"/>
      <c r="AU196" s="62"/>
    </row>
    <row r="197" spans="1:47" s="4" customFormat="1" ht="18" customHeight="1" x14ac:dyDescent="0.2">
      <c r="A197" s="227"/>
      <c r="B197" s="85"/>
      <c r="C197" s="86"/>
      <c r="D197" s="87"/>
      <c r="E197" s="90" t="s">
        <v>284</v>
      </c>
      <c r="F197" s="50"/>
      <c r="G197" s="50"/>
      <c r="H197" s="50" t="s">
        <v>81</v>
      </c>
      <c r="I197" s="51" t="s">
        <v>220</v>
      </c>
      <c r="J197" s="52"/>
      <c r="K197" s="53">
        <v>43146</v>
      </c>
      <c r="L197" s="53">
        <v>43189</v>
      </c>
      <c r="M197" s="54">
        <f t="shared" si="62"/>
        <v>0</v>
      </c>
      <c r="N197" s="55">
        <f t="shared" ref="N197:N249" si="68">IF(M197=100%,"DONE",(L197-FECHA_HOY))</f>
        <v>-67</v>
      </c>
      <c r="O197" s="21">
        <v>1</v>
      </c>
      <c r="P197" s="57"/>
      <c r="Q197" s="57"/>
      <c r="R197" s="57"/>
      <c r="S197" s="57"/>
      <c r="T197" s="57">
        <v>1</v>
      </c>
      <c r="U197" s="57"/>
      <c r="V197" s="57"/>
      <c r="W197" s="57"/>
      <c r="X197" s="57"/>
      <c r="Y197" s="57"/>
      <c r="Z197" s="57"/>
      <c r="AA197" s="57"/>
      <c r="AB197" s="57"/>
      <c r="AC197" s="57"/>
      <c r="AD197" s="57"/>
      <c r="AE197" s="57"/>
      <c r="AF197" s="57"/>
      <c r="AG197" s="57"/>
      <c r="AH197" s="57"/>
      <c r="AI197" s="57"/>
      <c r="AJ197" s="57"/>
      <c r="AK197" s="57"/>
      <c r="AL197" s="57"/>
      <c r="AM197" s="57"/>
      <c r="AN197" s="58">
        <f t="shared" si="66"/>
        <v>1</v>
      </c>
      <c r="AO197" s="58">
        <f t="shared" si="67"/>
        <v>0</v>
      </c>
      <c r="AP197" s="59"/>
      <c r="AQ197" s="60"/>
      <c r="AR197" s="60"/>
      <c r="AS197" s="60"/>
      <c r="AT197" s="61"/>
      <c r="AU197" s="62"/>
    </row>
    <row r="198" spans="1:47" s="4" customFormat="1" ht="29.25" customHeight="1" x14ac:dyDescent="0.2">
      <c r="A198" s="227"/>
      <c r="B198" s="85"/>
      <c r="C198" s="86"/>
      <c r="D198" s="87"/>
      <c r="E198" s="100" t="s">
        <v>285</v>
      </c>
      <c r="F198" s="50"/>
      <c r="G198" s="50"/>
      <c r="H198" s="50" t="s">
        <v>81</v>
      </c>
      <c r="I198" s="51" t="s">
        <v>220</v>
      </c>
      <c r="J198" s="52"/>
      <c r="K198" s="53">
        <v>43266</v>
      </c>
      <c r="L198" s="53">
        <v>43296</v>
      </c>
      <c r="M198" s="54">
        <f t="shared" si="62"/>
        <v>0</v>
      </c>
      <c r="N198" s="55">
        <f t="shared" si="68"/>
        <v>40</v>
      </c>
      <c r="O198" s="21">
        <v>1</v>
      </c>
      <c r="P198" s="57"/>
      <c r="Q198" s="57"/>
      <c r="R198" s="57"/>
      <c r="S198" s="57"/>
      <c r="T198" s="57">
        <v>1</v>
      </c>
      <c r="U198" s="57"/>
      <c r="V198" s="57"/>
      <c r="W198" s="57"/>
      <c r="X198" s="57"/>
      <c r="Y198" s="57"/>
      <c r="Z198" s="57"/>
      <c r="AA198" s="57"/>
      <c r="AB198" s="57"/>
      <c r="AC198" s="57"/>
      <c r="AD198" s="57"/>
      <c r="AE198" s="57"/>
      <c r="AF198" s="57"/>
      <c r="AG198" s="57"/>
      <c r="AH198" s="57"/>
      <c r="AI198" s="57"/>
      <c r="AJ198" s="57"/>
      <c r="AK198" s="57"/>
      <c r="AL198" s="57"/>
      <c r="AM198" s="57"/>
      <c r="AN198" s="58">
        <f t="shared" si="66"/>
        <v>1</v>
      </c>
      <c r="AO198" s="58">
        <f t="shared" si="67"/>
        <v>0</v>
      </c>
      <c r="AP198" s="59"/>
      <c r="AQ198" s="60"/>
      <c r="AR198" s="60"/>
      <c r="AS198" s="60"/>
      <c r="AT198" s="61"/>
      <c r="AU198" s="62"/>
    </row>
    <row r="199" spans="1:47" s="4" customFormat="1" ht="41.25" customHeight="1" x14ac:dyDescent="0.2">
      <c r="A199" s="227"/>
      <c r="B199" s="85"/>
      <c r="C199" s="86"/>
      <c r="D199" s="88"/>
      <c r="E199" s="90" t="s">
        <v>286</v>
      </c>
      <c r="F199" s="50"/>
      <c r="G199" s="50"/>
      <c r="H199" s="50" t="s">
        <v>81</v>
      </c>
      <c r="I199" s="51" t="s">
        <v>220</v>
      </c>
      <c r="J199" s="52"/>
      <c r="K199" s="53">
        <v>43160</v>
      </c>
      <c r="L199" s="53">
        <v>43189</v>
      </c>
      <c r="M199" s="54">
        <f t="shared" si="62"/>
        <v>0</v>
      </c>
      <c r="N199" s="55">
        <f t="shared" si="68"/>
        <v>-67</v>
      </c>
      <c r="O199" s="21">
        <v>1</v>
      </c>
      <c r="P199" s="57"/>
      <c r="Q199" s="57"/>
      <c r="R199" s="57"/>
      <c r="S199" s="57"/>
      <c r="T199" s="57">
        <v>1</v>
      </c>
      <c r="U199" s="57"/>
      <c r="V199" s="57"/>
      <c r="W199" s="57"/>
      <c r="X199" s="57"/>
      <c r="Y199" s="57"/>
      <c r="Z199" s="57"/>
      <c r="AA199" s="57"/>
      <c r="AB199" s="57"/>
      <c r="AC199" s="57"/>
      <c r="AD199" s="57"/>
      <c r="AE199" s="57"/>
      <c r="AF199" s="57"/>
      <c r="AG199" s="57"/>
      <c r="AH199" s="57"/>
      <c r="AI199" s="57"/>
      <c r="AJ199" s="57"/>
      <c r="AK199" s="57"/>
      <c r="AL199" s="57"/>
      <c r="AM199" s="57"/>
      <c r="AN199" s="58">
        <f t="shared" si="66"/>
        <v>1</v>
      </c>
      <c r="AO199" s="58">
        <f t="shared" si="67"/>
        <v>0</v>
      </c>
      <c r="AP199" s="59"/>
      <c r="AQ199" s="60"/>
      <c r="AR199" s="60"/>
      <c r="AS199" s="60"/>
      <c r="AT199" s="61"/>
      <c r="AU199" s="62"/>
    </row>
    <row r="200" spans="1:47" s="4" customFormat="1" ht="27" x14ac:dyDescent="0.2">
      <c r="A200" s="227"/>
      <c r="B200" s="85"/>
      <c r="C200" s="86"/>
      <c r="D200" s="87"/>
      <c r="E200" s="89" t="s">
        <v>287</v>
      </c>
      <c r="F200" s="50"/>
      <c r="G200" s="50"/>
      <c r="H200" s="50" t="s">
        <v>81</v>
      </c>
      <c r="I200" s="51" t="s">
        <v>220</v>
      </c>
      <c r="J200" s="52"/>
      <c r="K200" s="53">
        <v>43191</v>
      </c>
      <c r="L200" s="53">
        <v>43220</v>
      </c>
      <c r="M200" s="54">
        <f t="shared" si="62"/>
        <v>0</v>
      </c>
      <c r="N200" s="55">
        <f t="shared" si="68"/>
        <v>-36</v>
      </c>
      <c r="O200" s="21">
        <v>1</v>
      </c>
      <c r="P200" s="57"/>
      <c r="Q200" s="57"/>
      <c r="R200" s="57"/>
      <c r="S200" s="57"/>
      <c r="T200" s="57"/>
      <c r="U200" s="57"/>
      <c r="V200" s="57">
        <v>1</v>
      </c>
      <c r="W200" s="57"/>
      <c r="X200" s="57"/>
      <c r="Y200" s="57"/>
      <c r="Z200" s="57"/>
      <c r="AA200" s="57"/>
      <c r="AB200" s="57"/>
      <c r="AC200" s="57"/>
      <c r="AD200" s="57"/>
      <c r="AE200" s="57"/>
      <c r="AF200" s="57"/>
      <c r="AG200" s="57"/>
      <c r="AH200" s="57"/>
      <c r="AI200" s="57"/>
      <c r="AJ200" s="57"/>
      <c r="AK200" s="57"/>
      <c r="AL200" s="57"/>
      <c r="AM200" s="57"/>
      <c r="AN200" s="58">
        <f t="shared" si="66"/>
        <v>1</v>
      </c>
      <c r="AO200" s="58">
        <f t="shared" si="67"/>
        <v>0</v>
      </c>
      <c r="AP200" s="59"/>
      <c r="AQ200" s="60"/>
      <c r="AR200" s="60"/>
      <c r="AS200" s="60"/>
      <c r="AT200" s="61"/>
      <c r="AU200" s="62"/>
    </row>
    <row r="201" spans="1:47" s="4" customFormat="1" ht="27" x14ac:dyDescent="0.2">
      <c r="A201" s="227"/>
      <c r="B201" s="85"/>
      <c r="C201" s="86"/>
      <c r="D201" s="87"/>
      <c r="E201" s="89" t="s">
        <v>288</v>
      </c>
      <c r="F201" s="50"/>
      <c r="G201" s="50"/>
      <c r="H201" s="50" t="s">
        <v>81</v>
      </c>
      <c r="I201" s="51" t="s">
        <v>220</v>
      </c>
      <c r="J201" s="52"/>
      <c r="K201" s="53">
        <v>43191</v>
      </c>
      <c r="L201" s="53">
        <v>43220</v>
      </c>
      <c r="M201" s="54">
        <f t="shared" si="62"/>
        <v>0</v>
      </c>
      <c r="N201" s="55">
        <f t="shared" si="68"/>
        <v>-36</v>
      </c>
      <c r="O201" s="21">
        <v>1</v>
      </c>
      <c r="P201" s="57"/>
      <c r="Q201" s="57"/>
      <c r="R201" s="57"/>
      <c r="S201" s="57"/>
      <c r="T201" s="57"/>
      <c r="U201" s="57"/>
      <c r="V201" s="57">
        <v>1</v>
      </c>
      <c r="W201" s="57"/>
      <c r="X201" s="57"/>
      <c r="Y201" s="57"/>
      <c r="Z201" s="57"/>
      <c r="AA201" s="57"/>
      <c r="AB201" s="57"/>
      <c r="AC201" s="57"/>
      <c r="AD201" s="57"/>
      <c r="AE201" s="57"/>
      <c r="AF201" s="57"/>
      <c r="AG201" s="57"/>
      <c r="AH201" s="57"/>
      <c r="AI201" s="57"/>
      <c r="AJ201" s="57"/>
      <c r="AK201" s="57"/>
      <c r="AL201" s="57"/>
      <c r="AM201" s="57"/>
      <c r="AN201" s="58">
        <f t="shared" si="66"/>
        <v>1</v>
      </c>
      <c r="AO201" s="58">
        <f t="shared" si="67"/>
        <v>0</v>
      </c>
      <c r="AP201" s="59"/>
      <c r="AQ201" s="60"/>
      <c r="AR201" s="60"/>
      <c r="AS201" s="60"/>
      <c r="AT201" s="61"/>
      <c r="AU201" s="62"/>
    </row>
    <row r="202" spans="1:47" s="4" customFormat="1" ht="48" x14ac:dyDescent="0.2">
      <c r="A202" s="227"/>
      <c r="B202" s="85"/>
      <c r="C202" s="86"/>
      <c r="D202" s="87"/>
      <c r="E202" s="89" t="s">
        <v>289</v>
      </c>
      <c r="F202" s="50"/>
      <c r="G202" s="50"/>
      <c r="H202" s="50" t="s">
        <v>81</v>
      </c>
      <c r="I202" s="51" t="s">
        <v>100</v>
      </c>
      <c r="J202" s="52"/>
      <c r="K202" s="53">
        <v>43160</v>
      </c>
      <c r="L202" s="53">
        <v>43179</v>
      </c>
      <c r="M202" s="54">
        <f t="shared" si="62"/>
        <v>0</v>
      </c>
      <c r="N202" s="55">
        <f t="shared" si="68"/>
        <v>-77</v>
      </c>
      <c r="O202" s="21">
        <v>1</v>
      </c>
      <c r="P202" s="57"/>
      <c r="Q202" s="57"/>
      <c r="R202" s="57"/>
      <c r="S202" s="57"/>
      <c r="T202" s="57">
        <v>1</v>
      </c>
      <c r="U202" s="57"/>
      <c r="V202" s="57"/>
      <c r="W202" s="57"/>
      <c r="X202" s="57"/>
      <c r="Y202" s="57"/>
      <c r="Z202" s="57"/>
      <c r="AA202" s="57"/>
      <c r="AB202" s="57"/>
      <c r="AC202" s="57"/>
      <c r="AD202" s="57"/>
      <c r="AE202" s="57"/>
      <c r="AF202" s="57"/>
      <c r="AG202" s="57"/>
      <c r="AH202" s="57"/>
      <c r="AI202" s="57"/>
      <c r="AJ202" s="57"/>
      <c r="AK202" s="57"/>
      <c r="AL202" s="57"/>
      <c r="AM202" s="57"/>
      <c r="AN202" s="58">
        <f t="shared" si="66"/>
        <v>1</v>
      </c>
      <c r="AO202" s="58">
        <f t="shared" si="67"/>
        <v>0</v>
      </c>
      <c r="AP202" s="59"/>
      <c r="AQ202" s="60"/>
      <c r="AR202" s="60"/>
      <c r="AS202" s="60"/>
      <c r="AT202" s="61"/>
      <c r="AU202" s="62"/>
    </row>
    <row r="203" spans="1:47" s="4" customFormat="1" ht="27" x14ac:dyDescent="0.2">
      <c r="A203" s="227"/>
      <c r="B203" s="85"/>
      <c r="C203" s="86"/>
      <c r="D203" s="87"/>
      <c r="E203" s="100" t="s">
        <v>290</v>
      </c>
      <c r="F203" s="50"/>
      <c r="G203" s="50"/>
      <c r="H203" s="50" t="s">
        <v>81</v>
      </c>
      <c r="I203" s="51" t="s">
        <v>220</v>
      </c>
      <c r="J203" s="52"/>
      <c r="K203" s="53">
        <v>43174</v>
      </c>
      <c r="L203" s="53">
        <v>43205</v>
      </c>
      <c r="M203" s="54">
        <f t="shared" si="62"/>
        <v>0</v>
      </c>
      <c r="N203" s="55">
        <f t="shared" si="68"/>
        <v>-51</v>
      </c>
      <c r="O203" s="21">
        <v>1</v>
      </c>
      <c r="P203" s="57"/>
      <c r="Q203" s="57"/>
      <c r="R203" s="57"/>
      <c r="S203" s="57"/>
      <c r="T203" s="57"/>
      <c r="U203" s="57"/>
      <c r="V203" s="57">
        <v>1</v>
      </c>
      <c r="W203" s="57"/>
      <c r="X203" s="57"/>
      <c r="Y203" s="57"/>
      <c r="Z203" s="57"/>
      <c r="AA203" s="57"/>
      <c r="AB203" s="57"/>
      <c r="AC203" s="57"/>
      <c r="AD203" s="57"/>
      <c r="AE203" s="57"/>
      <c r="AF203" s="57"/>
      <c r="AG203" s="57"/>
      <c r="AH203" s="57"/>
      <c r="AI203" s="57"/>
      <c r="AJ203" s="57"/>
      <c r="AK203" s="57"/>
      <c r="AL203" s="57"/>
      <c r="AM203" s="57"/>
      <c r="AN203" s="58">
        <f t="shared" si="66"/>
        <v>1</v>
      </c>
      <c r="AO203" s="58">
        <f t="shared" si="67"/>
        <v>0</v>
      </c>
      <c r="AP203" s="59"/>
      <c r="AQ203" s="60"/>
      <c r="AR203" s="60"/>
      <c r="AS203" s="60"/>
      <c r="AT203" s="61"/>
      <c r="AU203" s="62"/>
    </row>
    <row r="204" spans="1:47" s="4" customFormat="1" ht="27" x14ac:dyDescent="0.2">
      <c r="A204" s="227"/>
      <c r="B204" s="85"/>
      <c r="C204" s="86"/>
      <c r="D204" s="87"/>
      <c r="E204" s="91" t="s">
        <v>291</v>
      </c>
      <c r="F204" s="50"/>
      <c r="G204" s="50"/>
      <c r="H204" s="50" t="s">
        <v>81</v>
      </c>
      <c r="I204" s="51" t="s">
        <v>100</v>
      </c>
      <c r="J204" s="52"/>
      <c r="K204" s="53">
        <v>43252</v>
      </c>
      <c r="L204" s="53">
        <v>43464</v>
      </c>
      <c r="M204" s="54">
        <f t="shared" si="62"/>
        <v>0</v>
      </c>
      <c r="N204" s="55">
        <f t="shared" si="68"/>
        <v>208</v>
      </c>
      <c r="O204" s="21">
        <v>1</v>
      </c>
      <c r="P204" s="57"/>
      <c r="Q204" s="57"/>
      <c r="R204" s="57"/>
      <c r="S204" s="57"/>
      <c r="T204" s="57"/>
      <c r="U204" s="57"/>
      <c r="V204" s="57"/>
      <c r="W204" s="57"/>
      <c r="X204" s="57"/>
      <c r="Y204" s="57"/>
      <c r="Z204" s="57">
        <v>1</v>
      </c>
      <c r="AA204" s="57"/>
      <c r="AB204" s="57"/>
      <c r="AC204" s="57"/>
      <c r="AD204" s="57"/>
      <c r="AE204" s="57"/>
      <c r="AF204" s="57">
        <v>1</v>
      </c>
      <c r="AG204" s="57"/>
      <c r="AH204" s="57"/>
      <c r="AI204" s="57"/>
      <c r="AJ204" s="57"/>
      <c r="AK204" s="57"/>
      <c r="AL204" s="57">
        <v>1</v>
      </c>
      <c r="AM204" s="57"/>
      <c r="AN204" s="58">
        <f t="shared" si="66"/>
        <v>3</v>
      </c>
      <c r="AO204" s="58">
        <f t="shared" si="67"/>
        <v>0</v>
      </c>
      <c r="AP204" s="59"/>
      <c r="AQ204" s="60"/>
      <c r="AR204" s="60"/>
      <c r="AS204" s="60"/>
      <c r="AT204" s="61"/>
      <c r="AU204" s="62"/>
    </row>
    <row r="205" spans="1:47" s="4" customFormat="1" ht="21.75" hidden="1" customHeight="1" x14ac:dyDescent="0.2">
      <c r="A205" s="227"/>
      <c r="B205" s="92"/>
      <c r="C205" s="93"/>
      <c r="D205" s="32" t="s">
        <v>292</v>
      </c>
      <c r="E205" s="94" t="s">
        <v>293</v>
      </c>
      <c r="F205" s="34"/>
      <c r="G205" s="34"/>
      <c r="H205" s="34" t="s">
        <v>81</v>
      </c>
      <c r="I205" s="74" t="s">
        <v>38</v>
      </c>
      <c r="J205" s="36"/>
      <c r="K205" s="37">
        <v>43160</v>
      </c>
      <c r="L205" s="38">
        <v>43191</v>
      </c>
      <c r="M205" s="39" t="e">
        <f t="shared" si="62"/>
        <v>#DIV/0!</v>
      </c>
      <c r="N205" s="40" t="e">
        <f t="shared" si="68"/>
        <v>#DIV/0!</v>
      </c>
      <c r="O205" s="69">
        <v>1</v>
      </c>
      <c r="P205" s="42">
        <f t="shared" ref="P205:AM205" si="69">SUM(P206:P208)</f>
        <v>0</v>
      </c>
      <c r="Q205" s="42">
        <f t="shared" si="69"/>
        <v>0</v>
      </c>
      <c r="R205" s="42">
        <f t="shared" si="69"/>
        <v>0</v>
      </c>
      <c r="S205" s="42">
        <f t="shared" si="69"/>
        <v>0</v>
      </c>
      <c r="T205" s="42">
        <f t="shared" si="69"/>
        <v>0</v>
      </c>
      <c r="U205" s="42">
        <f t="shared" si="69"/>
        <v>0</v>
      </c>
      <c r="V205" s="42">
        <f t="shared" si="69"/>
        <v>0</v>
      </c>
      <c r="W205" s="42">
        <f t="shared" si="69"/>
        <v>0</v>
      </c>
      <c r="X205" s="42">
        <f t="shared" si="69"/>
        <v>0</v>
      </c>
      <c r="Y205" s="42">
        <f t="shared" si="69"/>
        <v>0</v>
      </c>
      <c r="Z205" s="42">
        <f t="shared" si="69"/>
        <v>0</v>
      </c>
      <c r="AA205" s="42">
        <f t="shared" si="69"/>
        <v>0</v>
      </c>
      <c r="AB205" s="42">
        <f t="shared" si="69"/>
        <v>0</v>
      </c>
      <c r="AC205" s="42">
        <f t="shared" si="69"/>
        <v>0</v>
      </c>
      <c r="AD205" s="42">
        <f t="shared" si="69"/>
        <v>0</v>
      </c>
      <c r="AE205" s="42">
        <f t="shared" si="69"/>
        <v>0</v>
      </c>
      <c r="AF205" s="42">
        <f t="shared" si="69"/>
        <v>0</v>
      </c>
      <c r="AG205" s="42">
        <f t="shared" si="69"/>
        <v>0</v>
      </c>
      <c r="AH205" s="42">
        <f t="shared" si="69"/>
        <v>0</v>
      </c>
      <c r="AI205" s="42">
        <f t="shared" si="69"/>
        <v>0</v>
      </c>
      <c r="AJ205" s="42">
        <f t="shared" si="69"/>
        <v>0</v>
      </c>
      <c r="AK205" s="42">
        <f t="shared" si="69"/>
        <v>0</v>
      </c>
      <c r="AL205" s="42">
        <f t="shared" si="69"/>
        <v>0</v>
      </c>
      <c r="AM205" s="42">
        <f t="shared" si="69"/>
        <v>0</v>
      </c>
      <c r="AN205" s="58"/>
      <c r="AO205" s="58"/>
      <c r="AP205" s="44"/>
      <c r="AQ205" s="45"/>
      <c r="AR205" s="46">
        <f>+T205+V205+X205+Z205+AB205+AD205+AF205+AH205+AJ205+AL205+R205+P205</f>
        <v>0</v>
      </c>
      <c r="AS205" s="46">
        <f>+U205+W205+Y205+AA205+AC205+AE205+AG205+AI205+AK205+AM205+S205+Q205</f>
        <v>0</v>
      </c>
      <c r="AT205" s="40">
        <f>SUM(O206:O208)</f>
        <v>3</v>
      </c>
      <c r="AU205" s="47" t="e">
        <f>SUM(AO206:AO208)/SUM(AN206:AN208)</f>
        <v>#DIV/0!</v>
      </c>
    </row>
    <row r="206" spans="1:47" s="4" customFormat="1" ht="27" hidden="1" customHeight="1" x14ac:dyDescent="0.2">
      <c r="A206" s="227"/>
      <c r="B206" s="85"/>
      <c r="C206" s="86"/>
      <c r="D206" s="87"/>
      <c r="E206" s="107" t="s">
        <v>294</v>
      </c>
      <c r="F206" s="50"/>
      <c r="G206" s="50"/>
      <c r="H206" s="50" t="s">
        <v>81</v>
      </c>
      <c r="I206" s="51" t="s">
        <v>100</v>
      </c>
      <c r="J206" s="52"/>
      <c r="K206" s="53">
        <v>43282</v>
      </c>
      <c r="L206" s="53">
        <v>43342</v>
      </c>
      <c r="M206" s="54" t="e">
        <f t="shared" si="62"/>
        <v>#DIV/0!</v>
      </c>
      <c r="N206" s="55" t="e">
        <f t="shared" si="68"/>
        <v>#DIV/0!</v>
      </c>
      <c r="O206" s="21">
        <v>1</v>
      </c>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8">
        <f>+T206+V206+X206+Z206+AB206+AD206+AF206+AH206+AJ206+AL206+R206+P206</f>
        <v>0</v>
      </c>
      <c r="AO206" s="58">
        <f>+S206+Q206+U206+W206+Y206+AA206+AC206+AE206+AG206+AI206+AK206+AM206</f>
        <v>0</v>
      </c>
      <c r="AP206" s="59"/>
      <c r="AQ206" s="60"/>
      <c r="AR206" s="60"/>
      <c r="AS206" s="60"/>
      <c r="AT206" s="61"/>
      <c r="AU206" s="62"/>
    </row>
    <row r="207" spans="1:47" s="4" customFormat="1" ht="27" hidden="1" customHeight="1" x14ac:dyDescent="0.2">
      <c r="A207" s="227"/>
      <c r="B207" s="85"/>
      <c r="C207" s="86"/>
      <c r="D207" s="87"/>
      <c r="E207" s="107" t="s">
        <v>295</v>
      </c>
      <c r="F207" s="50"/>
      <c r="G207" s="50"/>
      <c r="H207" s="50" t="s">
        <v>81</v>
      </c>
      <c r="I207" s="51" t="s">
        <v>100</v>
      </c>
      <c r="J207" s="52"/>
      <c r="K207" s="53">
        <v>43160</v>
      </c>
      <c r="L207" s="53">
        <v>43191</v>
      </c>
      <c r="M207" s="54" t="e">
        <f t="shared" si="62"/>
        <v>#DIV/0!</v>
      </c>
      <c r="N207" s="55" t="e">
        <f t="shared" si="68"/>
        <v>#DIV/0!</v>
      </c>
      <c r="O207" s="21">
        <v>1</v>
      </c>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8">
        <f>+T207+V207+X207+Z207+AB207+AD207+AF207+AH207+AJ207+AL207+R207+P207</f>
        <v>0</v>
      </c>
      <c r="AO207" s="58">
        <f>+S207+Q207+U207+W207+Y207+AA207+AC207+AE207+AG207+AI207+AK207+AM207</f>
        <v>0</v>
      </c>
      <c r="AP207" s="59"/>
      <c r="AQ207" s="60"/>
      <c r="AR207" s="60"/>
      <c r="AS207" s="60"/>
      <c r="AT207" s="61"/>
      <c r="AU207" s="62"/>
    </row>
    <row r="208" spans="1:47" s="4" customFormat="1" ht="27" hidden="1" customHeight="1" x14ac:dyDescent="0.2">
      <c r="A208" s="227"/>
      <c r="B208" s="85"/>
      <c r="C208" s="86"/>
      <c r="D208" s="87"/>
      <c r="E208" s="95" t="s">
        <v>296</v>
      </c>
      <c r="F208" s="50"/>
      <c r="G208" s="50"/>
      <c r="H208" s="50" t="s">
        <v>81</v>
      </c>
      <c r="I208" s="51" t="s">
        <v>100</v>
      </c>
      <c r="J208" s="52"/>
      <c r="K208" s="53">
        <v>43221</v>
      </c>
      <c r="L208" s="53">
        <v>43191</v>
      </c>
      <c r="M208" s="54" t="e">
        <f t="shared" si="62"/>
        <v>#DIV/0!</v>
      </c>
      <c r="N208" s="55" t="e">
        <f t="shared" si="68"/>
        <v>#DIV/0!</v>
      </c>
      <c r="O208" s="21">
        <v>1</v>
      </c>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8">
        <f>+T208+V208+X208+Z208+AB208+AD208+AF208+AH208+AJ208+AL208+R208+P208</f>
        <v>0</v>
      </c>
      <c r="AO208" s="58">
        <f>+S208+Q208+U208+W208+Y208+AA208+AC208+AE208+AG208+AI208+AK208+AM208</f>
        <v>0</v>
      </c>
      <c r="AP208" s="59"/>
      <c r="AQ208" s="60"/>
      <c r="AR208" s="60"/>
      <c r="AS208" s="60"/>
      <c r="AT208" s="61"/>
      <c r="AU208" s="62"/>
    </row>
    <row r="209" spans="1:47" s="4" customFormat="1" ht="21.75" customHeight="1" x14ac:dyDescent="0.2">
      <c r="A209" s="227"/>
      <c r="B209" s="92"/>
      <c r="C209" s="93"/>
      <c r="D209" s="32" t="s">
        <v>428</v>
      </c>
      <c r="E209" s="33" t="s">
        <v>297</v>
      </c>
      <c r="F209" s="34"/>
      <c r="G209" s="34"/>
      <c r="H209" s="34" t="s">
        <v>81</v>
      </c>
      <c r="I209" s="74" t="s">
        <v>55</v>
      </c>
      <c r="J209" s="36"/>
      <c r="K209" s="37">
        <v>43160</v>
      </c>
      <c r="L209" s="38">
        <v>43191</v>
      </c>
      <c r="M209" s="39" t="e">
        <f t="shared" si="62"/>
        <v>#DIV/0!</v>
      </c>
      <c r="N209" s="40" t="e">
        <f t="shared" si="68"/>
        <v>#DIV/0!</v>
      </c>
      <c r="O209" s="69">
        <v>1</v>
      </c>
      <c r="P209" s="42">
        <f t="shared" ref="P209:AM209" si="70">SUM(P210:P212)</f>
        <v>0</v>
      </c>
      <c r="Q209" s="42">
        <f t="shared" si="70"/>
        <v>0</v>
      </c>
      <c r="R209" s="42">
        <f t="shared" si="70"/>
        <v>0</v>
      </c>
      <c r="S209" s="42">
        <f t="shared" si="70"/>
        <v>0</v>
      </c>
      <c r="T209" s="42">
        <f t="shared" si="70"/>
        <v>0</v>
      </c>
      <c r="U209" s="42">
        <f t="shared" si="70"/>
        <v>0</v>
      </c>
      <c r="V209" s="42">
        <f t="shared" si="70"/>
        <v>0</v>
      </c>
      <c r="W209" s="42">
        <f t="shared" si="70"/>
        <v>0</v>
      </c>
      <c r="X209" s="42">
        <f t="shared" si="70"/>
        <v>0</v>
      </c>
      <c r="Y209" s="42">
        <f t="shared" si="70"/>
        <v>0</v>
      </c>
      <c r="Z209" s="42">
        <f t="shared" si="70"/>
        <v>0</v>
      </c>
      <c r="AA209" s="42">
        <f t="shared" si="70"/>
        <v>0</v>
      </c>
      <c r="AB209" s="42">
        <f t="shared" si="70"/>
        <v>0</v>
      </c>
      <c r="AC209" s="42">
        <f t="shared" si="70"/>
        <v>0</v>
      </c>
      <c r="AD209" s="42">
        <f t="shared" si="70"/>
        <v>0</v>
      </c>
      <c r="AE209" s="42">
        <f t="shared" si="70"/>
        <v>0</v>
      </c>
      <c r="AF209" s="42">
        <f t="shared" si="70"/>
        <v>0</v>
      </c>
      <c r="AG209" s="42">
        <f t="shared" si="70"/>
        <v>0</v>
      </c>
      <c r="AH209" s="42">
        <f t="shared" si="70"/>
        <v>0</v>
      </c>
      <c r="AI209" s="42">
        <f t="shared" si="70"/>
        <v>0</v>
      </c>
      <c r="AJ209" s="42">
        <f t="shared" si="70"/>
        <v>0</v>
      </c>
      <c r="AK209" s="42">
        <f t="shared" si="70"/>
        <v>0</v>
      </c>
      <c r="AL209" s="42">
        <f t="shared" si="70"/>
        <v>0</v>
      </c>
      <c r="AM209" s="42">
        <f t="shared" si="70"/>
        <v>0</v>
      </c>
      <c r="AN209" s="58"/>
      <c r="AO209" s="58"/>
      <c r="AP209" s="44"/>
      <c r="AQ209" s="45"/>
      <c r="AR209" s="46">
        <f>+T209+V209+X209+Z209+AB209+AD209+AF209+AH209+AJ209+AL209+R209+P209</f>
        <v>0</v>
      </c>
      <c r="AS209" s="46">
        <f>+U209+W209+Y209+AA209+AC209+AE209+AG209+AI209+AK209+AM209+S209+Q209</f>
        <v>0</v>
      </c>
      <c r="AT209" s="40">
        <f>SUM(O210:O212)</f>
        <v>3</v>
      </c>
      <c r="AU209" s="47" t="e">
        <f>SUM(AO210:AO212)/SUM(AN210:AN212)</f>
        <v>#DIV/0!</v>
      </c>
    </row>
    <row r="210" spans="1:47" s="4" customFormat="1" ht="24" x14ac:dyDescent="0.2">
      <c r="A210" s="227"/>
      <c r="B210" s="85"/>
      <c r="C210" s="86"/>
      <c r="D210" s="87"/>
      <c r="E210" s="89" t="s">
        <v>298</v>
      </c>
      <c r="F210" s="50"/>
      <c r="G210" s="50"/>
      <c r="H210" s="50" t="s">
        <v>81</v>
      </c>
      <c r="I210" s="51" t="s">
        <v>55</v>
      </c>
      <c r="J210" s="52"/>
      <c r="K210" s="53">
        <v>43252</v>
      </c>
      <c r="L210" s="53">
        <v>43465</v>
      </c>
      <c r="M210" s="54" t="e">
        <f t="shared" si="62"/>
        <v>#DIV/0!</v>
      </c>
      <c r="N210" s="55" t="e">
        <f t="shared" si="68"/>
        <v>#DIV/0!</v>
      </c>
      <c r="O210" s="21">
        <v>1</v>
      </c>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8">
        <f>+T210+V210+X210+Z210+AB210+AD210+AF210+AH210+AJ210+AL210+R210+P210</f>
        <v>0</v>
      </c>
      <c r="AO210" s="58">
        <f>+S210+Q210+U210+W210+Y210+AA210+AC210+AE210+AG210+AI210+AK210+AM210</f>
        <v>0</v>
      </c>
      <c r="AP210" s="59"/>
      <c r="AQ210" s="60"/>
      <c r="AR210" s="60"/>
      <c r="AS210" s="60"/>
      <c r="AT210" s="61"/>
      <c r="AU210" s="62"/>
    </row>
    <row r="211" spans="1:47" s="4" customFormat="1" ht="18" x14ac:dyDescent="0.2">
      <c r="A211" s="227"/>
      <c r="B211" s="85"/>
      <c r="C211" s="86"/>
      <c r="D211" s="87"/>
      <c r="E211" s="87" t="s">
        <v>299</v>
      </c>
      <c r="F211" s="50"/>
      <c r="G211" s="50"/>
      <c r="H211" s="50" t="s">
        <v>81</v>
      </c>
      <c r="I211" s="51" t="s">
        <v>55</v>
      </c>
      <c r="J211" s="52"/>
      <c r="K211" s="53">
        <v>43160</v>
      </c>
      <c r="L211" s="53">
        <v>43465</v>
      </c>
      <c r="M211" s="54" t="e">
        <f t="shared" si="62"/>
        <v>#DIV/0!</v>
      </c>
      <c r="N211" s="55" t="e">
        <f t="shared" si="68"/>
        <v>#DIV/0!</v>
      </c>
      <c r="O211" s="21">
        <v>1</v>
      </c>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8">
        <f>+T211+V211+X211+Z211+AB211+AD211+AF211+AH211+AJ211+AL211+R211+P211</f>
        <v>0</v>
      </c>
      <c r="AO211" s="58">
        <f>+S211+Q211+U211+W211+Y211+AA211+AC211+AE211+AG211+AI211+AK211+AM211</f>
        <v>0</v>
      </c>
      <c r="AP211" s="59"/>
      <c r="AQ211" s="60"/>
      <c r="AR211" s="60"/>
      <c r="AS211" s="60"/>
      <c r="AT211" s="61"/>
      <c r="AU211" s="62"/>
    </row>
    <row r="212" spans="1:47" s="4" customFormat="1" ht="18" hidden="1" customHeight="1" x14ac:dyDescent="0.2">
      <c r="A212" s="227"/>
      <c r="B212" s="85"/>
      <c r="C212" s="86"/>
      <c r="D212" s="87"/>
      <c r="E212" s="87"/>
      <c r="F212" s="50"/>
      <c r="G212" s="50"/>
      <c r="H212" s="50" t="s">
        <v>81</v>
      </c>
      <c r="I212" s="51" t="s">
        <v>55</v>
      </c>
      <c r="J212" s="52"/>
      <c r="K212" s="53">
        <v>43221</v>
      </c>
      <c r="L212" s="53">
        <v>43266</v>
      </c>
      <c r="M212" s="54" t="e">
        <f t="shared" si="62"/>
        <v>#DIV/0!</v>
      </c>
      <c r="N212" s="55" t="e">
        <f t="shared" si="68"/>
        <v>#DIV/0!</v>
      </c>
      <c r="O212" s="21">
        <v>1</v>
      </c>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8">
        <f>+T212+V212+X212+Z212+AB212+AD212+AF212+AH212+AJ212+AL212+R212+P212</f>
        <v>0</v>
      </c>
      <c r="AO212" s="58">
        <f>+S212+Q212+U212+W212+Y212+AA212+AC212+AE212+AG212+AI212+AK212+AM212</f>
        <v>0</v>
      </c>
      <c r="AP212" s="59"/>
      <c r="AQ212" s="60"/>
      <c r="AR212" s="60"/>
      <c r="AS212" s="60"/>
      <c r="AT212" s="61"/>
      <c r="AU212" s="62"/>
    </row>
    <row r="213" spans="1:47" s="4" customFormat="1" ht="21.75" hidden="1" customHeight="1" x14ac:dyDescent="0.2">
      <c r="A213" s="227"/>
      <c r="B213" s="92"/>
      <c r="C213" s="93"/>
      <c r="D213" s="115" t="s">
        <v>300</v>
      </c>
      <c r="E213" s="116" t="s">
        <v>301</v>
      </c>
      <c r="F213" s="34"/>
      <c r="G213" s="34"/>
      <c r="H213" s="34" t="s">
        <v>81</v>
      </c>
      <c r="I213" s="74" t="s">
        <v>38</v>
      </c>
      <c r="J213" s="36"/>
      <c r="K213" s="37">
        <v>43252</v>
      </c>
      <c r="L213" s="38">
        <v>43465</v>
      </c>
      <c r="M213" s="39" t="e">
        <f t="shared" si="62"/>
        <v>#DIV/0!</v>
      </c>
      <c r="N213" s="40" t="e">
        <f t="shared" si="68"/>
        <v>#DIV/0!</v>
      </c>
      <c r="O213" s="69">
        <v>1</v>
      </c>
      <c r="P213" s="42">
        <f t="shared" ref="P213:AM213" si="71">SUM(P214:P217)</f>
        <v>0</v>
      </c>
      <c r="Q213" s="42">
        <f t="shared" si="71"/>
        <v>0</v>
      </c>
      <c r="R213" s="42">
        <f t="shared" si="71"/>
        <v>0</v>
      </c>
      <c r="S213" s="42">
        <f t="shared" si="71"/>
        <v>0</v>
      </c>
      <c r="T213" s="42">
        <f t="shared" si="71"/>
        <v>0</v>
      </c>
      <c r="U213" s="42">
        <f t="shared" si="71"/>
        <v>0</v>
      </c>
      <c r="V213" s="42">
        <f t="shared" si="71"/>
        <v>0</v>
      </c>
      <c r="W213" s="42">
        <f t="shared" si="71"/>
        <v>0</v>
      </c>
      <c r="X213" s="42">
        <f t="shared" si="71"/>
        <v>0</v>
      </c>
      <c r="Y213" s="42">
        <f t="shared" si="71"/>
        <v>0</v>
      </c>
      <c r="Z213" s="42">
        <f t="shared" si="71"/>
        <v>0</v>
      </c>
      <c r="AA213" s="42">
        <f t="shared" si="71"/>
        <v>0</v>
      </c>
      <c r="AB213" s="42">
        <f t="shared" si="71"/>
        <v>0</v>
      </c>
      <c r="AC213" s="42">
        <f t="shared" si="71"/>
        <v>0</v>
      </c>
      <c r="AD213" s="42">
        <f t="shared" si="71"/>
        <v>0</v>
      </c>
      <c r="AE213" s="42">
        <f t="shared" si="71"/>
        <v>0</v>
      </c>
      <c r="AF213" s="42">
        <f t="shared" si="71"/>
        <v>0</v>
      </c>
      <c r="AG213" s="42">
        <f t="shared" si="71"/>
        <v>0</v>
      </c>
      <c r="AH213" s="42">
        <f t="shared" si="71"/>
        <v>0</v>
      </c>
      <c r="AI213" s="42">
        <f t="shared" si="71"/>
        <v>0</v>
      </c>
      <c r="AJ213" s="42">
        <f t="shared" si="71"/>
        <v>0</v>
      </c>
      <c r="AK213" s="42">
        <f t="shared" si="71"/>
        <v>0</v>
      </c>
      <c r="AL213" s="42">
        <f t="shared" si="71"/>
        <v>0</v>
      </c>
      <c r="AM213" s="42">
        <f t="shared" si="71"/>
        <v>0</v>
      </c>
      <c r="AN213" s="58"/>
      <c r="AO213" s="58"/>
      <c r="AP213" s="44"/>
      <c r="AQ213" s="45"/>
      <c r="AR213" s="46">
        <f>+T213+V213+X213+Z213+AB213+AD213+AF213+AH213+AJ213+AL213+R213+P213</f>
        <v>0</v>
      </c>
      <c r="AS213" s="46">
        <f>+U213+W213+Y213+AA213+AC213+AE213+AG213+AI213+AK213+AM213+S213+Q213</f>
        <v>0</v>
      </c>
      <c r="AT213" s="40">
        <f>SUM(O214:O217)</f>
        <v>4</v>
      </c>
      <c r="AU213" s="47" t="e">
        <f>SUM(AO214:AO217)/SUM(AN214:AN217)</f>
        <v>#DIV/0!</v>
      </c>
    </row>
    <row r="214" spans="1:47" s="4" customFormat="1" ht="18" hidden="1" customHeight="1" x14ac:dyDescent="0.2">
      <c r="A214" s="227"/>
      <c r="B214" s="85"/>
      <c r="C214" s="86"/>
      <c r="D214" s="87"/>
      <c r="E214" s="49" t="s">
        <v>302</v>
      </c>
      <c r="F214" s="50"/>
      <c r="G214" s="50"/>
      <c r="H214" s="50" t="s">
        <v>81</v>
      </c>
      <c r="I214" s="51" t="s">
        <v>38</v>
      </c>
      <c r="J214" s="52"/>
      <c r="K214" s="53">
        <v>43282</v>
      </c>
      <c r="L214" s="53">
        <v>43342</v>
      </c>
      <c r="M214" s="54" t="e">
        <f t="shared" si="62"/>
        <v>#DIV/0!</v>
      </c>
      <c r="N214" s="55" t="e">
        <f t="shared" si="68"/>
        <v>#DIV/0!</v>
      </c>
      <c r="O214" s="21">
        <v>1</v>
      </c>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8">
        <f>+T214+V214+X214+Z214+AB214+AD214+AF214+AH214+AJ214+AL214+R214+P214</f>
        <v>0</v>
      </c>
      <c r="AO214" s="58">
        <f>+S214+Q214+U214+W214+Y214+AA214+AC214+AE214+AG214+AI214+AK214+AM214</f>
        <v>0</v>
      </c>
      <c r="AP214" s="59"/>
      <c r="AQ214" s="60"/>
      <c r="AR214" s="60"/>
      <c r="AS214" s="60"/>
      <c r="AT214" s="61"/>
      <c r="AU214" s="62"/>
    </row>
    <row r="215" spans="1:47" s="4" customFormat="1" ht="36" hidden="1" customHeight="1" x14ac:dyDescent="0.2">
      <c r="A215" s="227"/>
      <c r="B215" s="85"/>
      <c r="C215" s="86"/>
      <c r="D215" s="87"/>
      <c r="E215" s="91" t="s">
        <v>303</v>
      </c>
      <c r="F215" s="50"/>
      <c r="G215" s="50"/>
      <c r="H215" s="50" t="s">
        <v>46</v>
      </c>
      <c r="I215" s="51" t="s">
        <v>38</v>
      </c>
      <c r="J215" s="52"/>
      <c r="K215" s="53">
        <v>43252</v>
      </c>
      <c r="L215" s="53">
        <v>43281</v>
      </c>
      <c r="M215" s="54" t="e">
        <f t="shared" si="62"/>
        <v>#DIV/0!</v>
      </c>
      <c r="N215" s="55" t="e">
        <f t="shared" si="68"/>
        <v>#DIV/0!</v>
      </c>
      <c r="O215" s="21">
        <v>1</v>
      </c>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8">
        <f>+T215+V215+X215+Z215+AB215+AD215+AF215+AH215+AJ215+AL215+R215+P215</f>
        <v>0</v>
      </c>
      <c r="AO215" s="58">
        <f>+S215+Q215+U215+W215+Y215+AA215+AC215+AE215+AG215+AI215+AK215+AM215</f>
        <v>0</v>
      </c>
      <c r="AP215" s="59"/>
      <c r="AQ215" s="60"/>
      <c r="AR215" s="60"/>
      <c r="AS215" s="60"/>
      <c r="AT215" s="61"/>
      <c r="AU215" s="62"/>
    </row>
    <row r="216" spans="1:47" s="4" customFormat="1" ht="20.25" hidden="1" customHeight="1" x14ac:dyDescent="0.2">
      <c r="A216" s="227"/>
      <c r="B216" s="85"/>
      <c r="C216" s="86"/>
      <c r="D216" s="107"/>
      <c r="E216" s="91" t="s">
        <v>304</v>
      </c>
      <c r="F216" s="50"/>
      <c r="G216" s="50"/>
      <c r="H216" s="50" t="s">
        <v>81</v>
      </c>
      <c r="I216" s="51" t="s">
        <v>38</v>
      </c>
      <c r="J216" s="52"/>
      <c r="K216" s="53">
        <v>43101</v>
      </c>
      <c r="L216" s="53">
        <v>43465</v>
      </c>
      <c r="M216" s="54" t="e">
        <f t="shared" si="62"/>
        <v>#DIV/0!</v>
      </c>
      <c r="N216" s="55" t="e">
        <f t="shared" si="68"/>
        <v>#DIV/0!</v>
      </c>
      <c r="O216" s="21">
        <v>1</v>
      </c>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8">
        <f>+T216+V216+X216+Z216+AB216+AD216+AF216+AH216+AJ216+AL216+R216+P216</f>
        <v>0</v>
      </c>
      <c r="AO216" s="58">
        <f>+S216+Q216+U216+W216+Y216+AA216+AC216+AE216+AG216+AI216+AK216+AM216</f>
        <v>0</v>
      </c>
      <c r="AP216" s="59"/>
      <c r="AQ216" s="60"/>
      <c r="AR216" s="60"/>
      <c r="AS216" s="60"/>
      <c r="AT216" s="61"/>
      <c r="AU216" s="62"/>
    </row>
    <row r="217" spans="1:47" s="4" customFormat="1" ht="20.25" hidden="1" customHeight="1" x14ac:dyDescent="0.2">
      <c r="A217" s="227"/>
      <c r="B217" s="85"/>
      <c r="C217" s="86"/>
      <c r="D217" s="107"/>
      <c r="E217" s="91" t="s">
        <v>305</v>
      </c>
      <c r="F217" s="50"/>
      <c r="G217" s="50"/>
      <c r="H217" s="50" t="s">
        <v>81</v>
      </c>
      <c r="I217" s="51" t="s">
        <v>38</v>
      </c>
      <c r="J217" s="52"/>
      <c r="K217" s="53">
        <v>43101</v>
      </c>
      <c r="L217" s="53">
        <v>43465</v>
      </c>
      <c r="M217" s="54" t="e">
        <f t="shared" si="62"/>
        <v>#DIV/0!</v>
      </c>
      <c r="N217" s="55" t="e">
        <f t="shared" si="68"/>
        <v>#DIV/0!</v>
      </c>
      <c r="O217" s="21">
        <v>1</v>
      </c>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8">
        <f>+T217+V217+X217+Z217+AB217+AD217+AF217+AH217+AJ217+AL217+R217+P217</f>
        <v>0</v>
      </c>
      <c r="AO217" s="58">
        <f>+S217+Q217+U217+W217+Y217+AA217+AC217+AE217+AG217+AI217+AK217+AM217</f>
        <v>0</v>
      </c>
      <c r="AP217" s="59"/>
      <c r="AQ217" s="60"/>
      <c r="AR217" s="60"/>
      <c r="AS217" s="60"/>
      <c r="AT217" s="61"/>
      <c r="AU217" s="62"/>
    </row>
    <row r="218" spans="1:47" s="4" customFormat="1" ht="27" x14ac:dyDescent="0.2">
      <c r="A218" s="227"/>
      <c r="B218" s="117"/>
      <c r="C218" s="118"/>
      <c r="D218" s="119" t="s">
        <v>429</v>
      </c>
      <c r="E218" s="33" t="s">
        <v>306</v>
      </c>
      <c r="F218" s="34" t="s">
        <v>405</v>
      </c>
      <c r="G218" s="34"/>
      <c r="H218" s="34" t="s">
        <v>81</v>
      </c>
      <c r="I218" s="74" t="s">
        <v>220</v>
      </c>
      <c r="J218" s="36"/>
      <c r="K218" s="37">
        <v>43160</v>
      </c>
      <c r="L218" s="38">
        <v>43313</v>
      </c>
      <c r="M218" s="39" t="e">
        <f>AS218/AR218</f>
        <v>#DIV/0!</v>
      </c>
      <c r="N218" s="40" t="e">
        <f t="shared" si="68"/>
        <v>#DIV/0!</v>
      </c>
      <c r="O218" s="69">
        <v>1</v>
      </c>
      <c r="P218" s="42">
        <f t="shared" ref="P218:AM218" si="72">SUM(P219:P223)</f>
        <v>0</v>
      </c>
      <c r="Q218" s="42">
        <f t="shared" si="72"/>
        <v>0</v>
      </c>
      <c r="R218" s="42">
        <f t="shared" si="72"/>
        <v>0</v>
      </c>
      <c r="S218" s="42">
        <f t="shared" si="72"/>
        <v>0</v>
      </c>
      <c r="T218" s="42">
        <f t="shared" si="72"/>
        <v>0</v>
      </c>
      <c r="U218" s="42">
        <f t="shared" si="72"/>
        <v>0</v>
      </c>
      <c r="V218" s="42">
        <f t="shared" si="72"/>
        <v>0</v>
      </c>
      <c r="W218" s="42">
        <f t="shared" si="72"/>
        <v>0</v>
      </c>
      <c r="X218" s="42">
        <f t="shared" si="72"/>
        <v>0</v>
      </c>
      <c r="Y218" s="42">
        <f t="shared" si="72"/>
        <v>0</v>
      </c>
      <c r="Z218" s="42">
        <f t="shared" si="72"/>
        <v>0</v>
      </c>
      <c r="AA218" s="42">
        <f t="shared" si="72"/>
        <v>0</v>
      </c>
      <c r="AB218" s="42">
        <f t="shared" si="72"/>
        <v>0</v>
      </c>
      <c r="AC218" s="42">
        <f t="shared" si="72"/>
        <v>0</v>
      </c>
      <c r="AD218" s="42">
        <f t="shared" si="72"/>
        <v>0</v>
      </c>
      <c r="AE218" s="42">
        <f t="shared" si="72"/>
        <v>0</v>
      </c>
      <c r="AF218" s="42">
        <f t="shared" si="72"/>
        <v>0</v>
      </c>
      <c r="AG218" s="42">
        <f t="shared" si="72"/>
        <v>0</v>
      </c>
      <c r="AH218" s="42">
        <f t="shared" si="72"/>
        <v>0</v>
      </c>
      <c r="AI218" s="42">
        <f t="shared" si="72"/>
        <v>0</v>
      </c>
      <c r="AJ218" s="42">
        <f t="shared" si="72"/>
        <v>0</v>
      </c>
      <c r="AK218" s="42">
        <f t="shared" si="72"/>
        <v>0</v>
      </c>
      <c r="AL218" s="42">
        <f t="shared" si="72"/>
        <v>0</v>
      </c>
      <c r="AM218" s="42">
        <f t="shared" si="72"/>
        <v>0</v>
      </c>
      <c r="AN218" s="43"/>
      <c r="AO218" s="43"/>
      <c r="AP218" s="44"/>
      <c r="AQ218" s="45"/>
      <c r="AR218" s="46">
        <f>+T218+V218+X218+Z218+AB218+AD218+AF218+AH218+AJ218+AL218+R218+P218</f>
        <v>0</v>
      </c>
      <c r="AS218" s="46">
        <f>+U218+W218+Y218+AA218+AC218+AE218+AG218+AI218+AK218+AM218+S218+Q218</f>
        <v>0</v>
      </c>
      <c r="AT218" s="40">
        <f>SUM(O219:O223)</f>
        <v>5</v>
      </c>
      <c r="AU218" s="47" t="e">
        <f>SUM(AO219:AO223)/SUM(AN219:AN223)</f>
        <v>#DIV/0!</v>
      </c>
    </row>
    <row r="219" spans="1:47" s="4" customFormat="1" ht="39.75" customHeight="1" x14ac:dyDescent="0.2">
      <c r="A219" s="227"/>
      <c r="B219" s="120"/>
      <c r="C219" s="121"/>
      <c r="D219" s="122"/>
      <c r="E219" s="123" t="s">
        <v>307</v>
      </c>
      <c r="F219" s="50"/>
      <c r="G219" s="50"/>
      <c r="H219" s="50" t="s">
        <v>81</v>
      </c>
      <c r="I219" s="51" t="s">
        <v>308</v>
      </c>
      <c r="J219" s="124"/>
      <c r="K219" s="53">
        <v>43252</v>
      </c>
      <c r="L219" s="53">
        <v>43358</v>
      </c>
      <c r="M219" s="54" t="e">
        <f t="shared" ref="M219:M224" si="73">AO219/AN219</f>
        <v>#DIV/0!</v>
      </c>
      <c r="N219" s="55" t="e">
        <f t="shared" si="68"/>
        <v>#DIV/0!</v>
      </c>
      <c r="O219" s="21">
        <v>1</v>
      </c>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8">
        <f t="shared" ref="AN219:AN224" si="74">+T219+V219+X219+Z219+AB219+AD219+AF219+AH219+AJ219+AL219+R219+P219</f>
        <v>0</v>
      </c>
      <c r="AO219" s="58">
        <f t="shared" ref="AO219:AO224" si="75">+S219+Q219+U219+W219+Y219+AA219+AC219+AE219+AG219+AI219+AK219+AM219</f>
        <v>0</v>
      </c>
      <c r="AP219" s="59"/>
      <c r="AQ219" s="60"/>
      <c r="AR219" s="60"/>
      <c r="AS219" s="60"/>
      <c r="AT219" s="61"/>
      <c r="AU219" s="62"/>
    </row>
    <row r="220" spans="1:47" s="4" customFormat="1" ht="33.75" customHeight="1" x14ac:dyDescent="0.2">
      <c r="A220" s="227"/>
      <c r="B220" s="120"/>
      <c r="C220" s="121"/>
      <c r="D220" s="122"/>
      <c r="E220" s="125" t="s">
        <v>309</v>
      </c>
      <c r="F220" s="50"/>
      <c r="G220" s="50"/>
      <c r="H220" s="50" t="s">
        <v>81</v>
      </c>
      <c r="I220" s="51" t="s">
        <v>310</v>
      </c>
      <c r="J220" s="124"/>
      <c r="K220" s="53">
        <v>43281</v>
      </c>
      <c r="L220" s="53">
        <v>43296</v>
      </c>
      <c r="M220" s="54" t="e">
        <f t="shared" si="73"/>
        <v>#DIV/0!</v>
      </c>
      <c r="N220" s="55" t="e">
        <f t="shared" si="68"/>
        <v>#DIV/0!</v>
      </c>
      <c r="O220" s="21">
        <v>1</v>
      </c>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8">
        <f t="shared" si="74"/>
        <v>0</v>
      </c>
      <c r="AO220" s="58">
        <f t="shared" si="75"/>
        <v>0</v>
      </c>
      <c r="AP220" s="59"/>
      <c r="AQ220" s="60"/>
      <c r="AR220" s="60"/>
      <c r="AS220" s="60"/>
      <c r="AT220" s="61"/>
      <c r="AU220" s="62"/>
    </row>
    <row r="221" spans="1:47" s="4" customFormat="1" ht="44.25" customHeight="1" x14ac:dyDescent="0.2">
      <c r="A221" s="227"/>
      <c r="B221" s="120"/>
      <c r="C221" s="121"/>
      <c r="D221" s="122"/>
      <c r="E221" s="126" t="s">
        <v>311</v>
      </c>
      <c r="F221" s="50"/>
      <c r="G221" s="50"/>
      <c r="H221" s="50" t="s">
        <v>81</v>
      </c>
      <c r="I221" s="51" t="s">
        <v>310</v>
      </c>
      <c r="J221" s="124"/>
      <c r="K221" s="53">
        <v>43252</v>
      </c>
      <c r="L221" s="53">
        <v>43296</v>
      </c>
      <c r="M221" s="54" t="e">
        <f t="shared" si="73"/>
        <v>#DIV/0!</v>
      </c>
      <c r="N221" s="55" t="e">
        <f t="shared" si="68"/>
        <v>#DIV/0!</v>
      </c>
      <c r="O221" s="21">
        <v>1</v>
      </c>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8">
        <f t="shared" si="74"/>
        <v>0</v>
      </c>
      <c r="AO221" s="58">
        <f t="shared" si="75"/>
        <v>0</v>
      </c>
      <c r="AP221" s="59"/>
      <c r="AQ221" s="60"/>
      <c r="AR221" s="60"/>
      <c r="AS221" s="60"/>
      <c r="AT221" s="61"/>
      <c r="AU221" s="62"/>
    </row>
    <row r="222" spans="1:47" s="4" customFormat="1" ht="30.75" customHeight="1" x14ac:dyDescent="0.2">
      <c r="A222" s="227"/>
      <c r="B222" s="120"/>
      <c r="C222" s="121"/>
      <c r="D222" s="122"/>
      <c r="E222" s="126" t="s">
        <v>312</v>
      </c>
      <c r="F222" s="50"/>
      <c r="G222" s="50"/>
      <c r="H222" s="50" t="s">
        <v>81</v>
      </c>
      <c r="I222" s="51" t="s">
        <v>313</v>
      </c>
      <c r="J222" s="124"/>
      <c r="K222" s="53">
        <v>43252</v>
      </c>
      <c r="L222" s="53">
        <v>43296</v>
      </c>
      <c r="M222" s="54" t="e">
        <f t="shared" si="73"/>
        <v>#DIV/0!</v>
      </c>
      <c r="N222" s="55" t="e">
        <f t="shared" si="68"/>
        <v>#DIV/0!</v>
      </c>
      <c r="O222" s="21">
        <v>1</v>
      </c>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8">
        <f t="shared" si="74"/>
        <v>0</v>
      </c>
      <c r="AO222" s="58">
        <f t="shared" si="75"/>
        <v>0</v>
      </c>
      <c r="AP222" s="59"/>
      <c r="AQ222" s="60"/>
      <c r="AR222" s="60"/>
      <c r="AS222" s="60"/>
      <c r="AT222" s="61"/>
      <c r="AU222" s="62"/>
    </row>
    <row r="223" spans="1:47" s="4" customFormat="1" ht="23.25" customHeight="1" x14ac:dyDescent="0.2">
      <c r="A223" s="227"/>
      <c r="B223" s="120"/>
      <c r="C223" s="121"/>
      <c r="D223" s="122"/>
      <c r="E223" s="125" t="s">
        <v>314</v>
      </c>
      <c r="F223" s="50"/>
      <c r="G223" s="50"/>
      <c r="H223" s="50" t="s">
        <v>81</v>
      </c>
      <c r="I223" s="51" t="s">
        <v>315</v>
      </c>
      <c r="J223" s="124"/>
      <c r="K223" s="53">
        <v>43252</v>
      </c>
      <c r="L223" s="53">
        <v>43312</v>
      </c>
      <c r="M223" s="54" t="e">
        <f t="shared" si="73"/>
        <v>#DIV/0!</v>
      </c>
      <c r="N223" s="55" t="e">
        <f t="shared" si="68"/>
        <v>#DIV/0!</v>
      </c>
      <c r="O223" s="21">
        <v>1</v>
      </c>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8">
        <f t="shared" si="74"/>
        <v>0</v>
      </c>
      <c r="AO223" s="58">
        <f t="shared" si="75"/>
        <v>0</v>
      </c>
      <c r="AP223" s="59"/>
      <c r="AQ223" s="60"/>
      <c r="AR223" s="60"/>
      <c r="AS223" s="60"/>
      <c r="AT223" s="61"/>
      <c r="AU223" s="62"/>
    </row>
    <row r="224" spans="1:47" s="4" customFormat="1" ht="36" hidden="1" customHeight="1" x14ac:dyDescent="0.2">
      <c r="A224" s="227"/>
      <c r="B224" s="127">
        <v>8</v>
      </c>
      <c r="C224" s="128" t="s">
        <v>316</v>
      </c>
      <c r="D224" s="129"/>
      <c r="E224" s="129"/>
      <c r="F224" s="16"/>
      <c r="G224" s="16"/>
      <c r="H224" s="16" t="s">
        <v>317</v>
      </c>
      <c r="I224" s="76" t="s">
        <v>55</v>
      </c>
      <c r="J224" s="18"/>
      <c r="K224" s="105">
        <v>43221</v>
      </c>
      <c r="L224" s="105">
        <v>43434</v>
      </c>
      <c r="M224" s="19" t="e">
        <f t="shared" si="73"/>
        <v>#DIV/0!</v>
      </c>
      <c r="N224" s="20" t="e">
        <f t="shared" si="68"/>
        <v>#DIV/0!</v>
      </c>
      <c r="O224" s="21">
        <v>1</v>
      </c>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3"/>
      <c r="AN224" s="58">
        <f t="shared" si="74"/>
        <v>0</v>
      </c>
      <c r="AO224" s="58">
        <f t="shared" si="75"/>
        <v>0</v>
      </c>
      <c r="AP224" s="77">
        <f>SUM(O226:O231)</f>
        <v>6</v>
      </c>
      <c r="AQ224" s="78" t="e">
        <f>SUM(AO226:AO231)/SUM(AN226:AN231)</f>
        <v>#DIV/0!</v>
      </c>
      <c r="AR224" s="78"/>
      <c r="AS224" s="78"/>
      <c r="AT224" s="61"/>
      <c r="AU224" s="62"/>
    </row>
    <row r="225" spans="1:47" s="4" customFormat="1" ht="12" hidden="1" customHeight="1" x14ac:dyDescent="0.2">
      <c r="A225" s="227"/>
      <c r="B225" s="130"/>
      <c r="C225" s="118"/>
      <c r="D225" s="119">
        <v>9.1</v>
      </c>
      <c r="E225" s="131" t="s">
        <v>318</v>
      </c>
      <c r="F225" s="34"/>
      <c r="G225" s="34"/>
      <c r="H225" s="34"/>
      <c r="I225" s="74"/>
      <c r="J225" s="36"/>
      <c r="K225" s="132">
        <v>43101</v>
      </c>
      <c r="L225" s="133">
        <v>43465</v>
      </c>
      <c r="M225" s="134" t="e">
        <f>AS225/AR225</f>
        <v>#DIV/0!</v>
      </c>
      <c r="N225" s="135" t="e">
        <f t="shared" si="68"/>
        <v>#DIV/0!</v>
      </c>
      <c r="O225" s="69">
        <v>1</v>
      </c>
      <c r="P225" s="42">
        <f t="shared" ref="P225:AM225" si="76">SUM(P226:P231)</f>
        <v>0</v>
      </c>
      <c r="Q225" s="42">
        <f t="shared" si="76"/>
        <v>0</v>
      </c>
      <c r="R225" s="42">
        <f t="shared" si="76"/>
        <v>0</v>
      </c>
      <c r="S225" s="42">
        <f t="shared" si="76"/>
        <v>0</v>
      </c>
      <c r="T225" s="42">
        <f t="shared" si="76"/>
        <v>0</v>
      </c>
      <c r="U225" s="42">
        <f t="shared" si="76"/>
        <v>0</v>
      </c>
      <c r="V225" s="42">
        <f t="shared" si="76"/>
        <v>0</v>
      </c>
      <c r="W225" s="42">
        <f t="shared" si="76"/>
        <v>0</v>
      </c>
      <c r="X225" s="42">
        <f t="shared" si="76"/>
        <v>0</v>
      </c>
      <c r="Y225" s="42">
        <f t="shared" si="76"/>
        <v>0</v>
      </c>
      <c r="Z225" s="42">
        <f t="shared" si="76"/>
        <v>0</v>
      </c>
      <c r="AA225" s="42">
        <f t="shared" si="76"/>
        <v>0</v>
      </c>
      <c r="AB225" s="42">
        <f t="shared" si="76"/>
        <v>0</v>
      </c>
      <c r="AC225" s="42">
        <f t="shared" si="76"/>
        <v>0</v>
      </c>
      <c r="AD225" s="42">
        <f t="shared" si="76"/>
        <v>0</v>
      </c>
      <c r="AE225" s="42">
        <f t="shared" si="76"/>
        <v>0</v>
      </c>
      <c r="AF225" s="42">
        <f t="shared" si="76"/>
        <v>0</v>
      </c>
      <c r="AG225" s="42">
        <f t="shared" si="76"/>
        <v>0</v>
      </c>
      <c r="AH225" s="42">
        <f t="shared" si="76"/>
        <v>0</v>
      </c>
      <c r="AI225" s="42">
        <f t="shared" si="76"/>
        <v>0</v>
      </c>
      <c r="AJ225" s="42">
        <f t="shared" si="76"/>
        <v>0</v>
      </c>
      <c r="AK225" s="42">
        <f t="shared" si="76"/>
        <v>0</v>
      </c>
      <c r="AL225" s="42">
        <f t="shared" si="76"/>
        <v>0</v>
      </c>
      <c r="AM225" s="42">
        <f t="shared" si="76"/>
        <v>0</v>
      </c>
      <c r="AN225" s="43"/>
      <c r="AO225" s="43"/>
      <c r="AP225" s="44"/>
      <c r="AQ225" s="45"/>
      <c r="AR225" s="46">
        <f>+T225+V225+X225+Z225+AB225+AD225+AF225+AH225+AJ225+AL225+R225+P225</f>
        <v>0</v>
      </c>
      <c r="AS225" s="46">
        <f>+U225+W225+Y225+AA225+AC225+AE225+AG225+AI225+AK225+AM225+S225+Q225</f>
        <v>0</v>
      </c>
      <c r="AT225" s="40">
        <f>SUM(O226:O231)</f>
        <v>6</v>
      </c>
      <c r="AU225" s="47" t="e">
        <f>SUM(AO226:AO232)/SUM(AN226:AN232)</f>
        <v>#DIV/0!</v>
      </c>
    </row>
    <row r="226" spans="1:47" s="4" customFormat="1" ht="24" hidden="1" customHeight="1" x14ac:dyDescent="0.2">
      <c r="A226" s="227"/>
      <c r="B226" s="136"/>
      <c r="C226" s="137"/>
      <c r="D226" s="138"/>
      <c r="E226" s="139" t="s">
        <v>319</v>
      </c>
      <c r="F226" s="50"/>
      <c r="G226" s="50"/>
      <c r="H226" s="50" t="s">
        <v>320</v>
      </c>
      <c r="I226" s="51" t="s">
        <v>55</v>
      </c>
      <c r="J226" s="52"/>
      <c r="K226" s="53">
        <v>43221</v>
      </c>
      <c r="L226" s="53">
        <v>43250</v>
      </c>
      <c r="M226" s="54" t="e">
        <f t="shared" ref="M226:M232" si="77">AO226/AN226</f>
        <v>#DIV/0!</v>
      </c>
      <c r="N226" s="55" t="e">
        <f t="shared" si="68"/>
        <v>#DIV/0!</v>
      </c>
      <c r="O226" s="21">
        <v>1</v>
      </c>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8">
        <f t="shared" ref="AN226:AN232" si="78">+T226+V226+X226+Z226+AB226+AD226+AF226+AH226+AJ226+AL226+R226+P226</f>
        <v>0</v>
      </c>
      <c r="AO226" s="58">
        <f t="shared" ref="AO226:AO232" si="79">+S226+Q226+U226+W226+Y226+AA226+AC226+AE226+AG226+AI226+AK226+AM226</f>
        <v>0</v>
      </c>
      <c r="AP226" s="59"/>
      <c r="AQ226" s="60"/>
      <c r="AR226" s="60"/>
      <c r="AS226" s="60"/>
      <c r="AT226" s="61"/>
      <c r="AU226" s="62"/>
    </row>
    <row r="227" spans="1:47" s="4" customFormat="1" ht="18" hidden="1" customHeight="1" x14ac:dyDescent="0.2">
      <c r="A227" s="227"/>
      <c r="B227" s="136"/>
      <c r="C227" s="137"/>
      <c r="D227" s="138"/>
      <c r="E227" s="138" t="s">
        <v>321</v>
      </c>
      <c r="F227" s="50"/>
      <c r="G227" s="50"/>
      <c r="H227" s="50"/>
      <c r="I227" s="51" t="s">
        <v>55</v>
      </c>
      <c r="J227" s="52"/>
      <c r="K227" s="53">
        <v>43250</v>
      </c>
      <c r="L227" s="53">
        <v>43261</v>
      </c>
      <c r="M227" s="54" t="e">
        <f t="shared" si="77"/>
        <v>#DIV/0!</v>
      </c>
      <c r="N227" s="55" t="e">
        <f t="shared" si="68"/>
        <v>#DIV/0!</v>
      </c>
      <c r="O227" s="21">
        <v>1</v>
      </c>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8">
        <f t="shared" si="78"/>
        <v>0</v>
      </c>
      <c r="AO227" s="58">
        <f t="shared" si="79"/>
        <v>0</v>
      </c>
      <c r="AP227" s="59"/>
      <c r="AQ227" s="60"/>
      <c r="AR227" s="60"/>
      <c r="AS227" s="60"/>
      <c r="AT227" s="61"/>
      <c r="AU227" s="62"/>
    </row>
    <row r="228" spans="1:47" s="4" customFormat="1" ht="24" hidden="1" customHeight="1" x14ac:dyDescent="0.2">
      <c r="A228" s="227"/>
      <c r="B228" s="136"/>
      <c r="C228" s="137"/>
      <c r="D228" s="138"/>
      <c r="E228" s="140" t="s">
        <v>322</v>
      </c>
      <c r="F228" s="50"/>
      <c r="G228" s="50"/>
      <c r="H228" s="50"/>
      <c r="I228" s="51" t="s">
        <v>55</v>
      </c>
      <c r="J228" s="52"/>
      <c r="K228" s="53">
        <v>43221</v>
      </c>
      <c r="L228" s="53">
        <v>43250</v>
      </c>
      <c r="M228" s="54" t="e">
        <f t="shared" si="77"/>
        <v>#DIV/0!</v>
      </c>
      <c r="N228" s="55" t="e">
        <f t="shared" si="68"/>
        <v>#DIV/0!</v>
      </c>
      <c r="O228" s="21">
        <v>1</v>
      </c>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8">
        <f t="shared" si="78"/>
        <v>0</v>
      </c>
      <c r="AO228" s="58">
        <f t="shared" si="79"/>
        <v>0</v>
      </c>
      <c r="AP228" s="59"/>
      <c r="AQ228" s="60"/>
      <c r="AR228" s="60"/>
      <c r="AS228" s="60"/>
      <c r="AT228" s="61"/>
      <c r="AU228" s="62"/>
    </row>
    <row r="229" spans="1:47" s="4" customFormat="1" ht="12" hidden="1" customHeight="1" x14ac:dyDescent="0.2">
      <c r="A229" s="227"/>
      <c r="B229" s="136"/>
      <c r="C229" s="137"/>
      <c r="D229" s="138"/>
      <c r="E229" s="139" t="s">
        <v>323</v>
      </c>
      <c r="F229" s="50"/>
      <c r="G229" s="50"/>
      <c r="H229" s="50"/>
      <c r="I229" s="51"/>
      <c r="J229" s="52"/>
      <c r="K229" s="53">
        <v>43101</v>
      </c>
      <c r="L229" s="53">
        <v>43266</v>
      </c>
      <c r="M229" s="54" t="e">
        <f t="shared" si="77"/>
        <v>#DIV/0!</v>
      </c>
      <c r="N229" s="55" t="e">
        <f t="shared" si="68"/>
        <v>#DIV/0!</v>
      </c>
      <c r="O229" s="21">
        <v>1</v>
      </c>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8">
        <f t="shared" si="78"/>
        <v>0</v>
      </c>
      <c r="AO229" s="58">
        <f t="shared" si="79"/>
        <v>0</v>
      </c>
      <c r="AP229" s="59"/>
      <c r="AQ229" s="60"/>
      <c r="AR229" s="60"/>
      <c r="AS229" s="60"/>
      <c r="AT229" s="61"/>
      <c r="AU229" s="62"/>
    </row>
    <row r="230" spans="1:47" s="4" customFormat="1" ht="24" hidden="1" customHeight="1" x14ac:dyDescent="0.2">
      <c r="A230" s="227"/>
      <c r="B230" s="136"/>
      <c r="C230" s="137"/>
      <c r="D230" s="138"/>
      <c r="E230" s="141" t="s">
        <v>324</v>
      </c>
      <c r="F230" s="50"/>
      <c r="G230" s="50"/>
      <c r="H230" s="50"/>
      <c r="I230" s="51" t="s">
        <v>55</v>
      </c>
      <c r="J230" s="52"/>
      <c r="K230" s="53">
        <v>43266</v>
      </c>
      <c r="L230" s="53">
        <v>43297</v>
      </c>
      <c r="M230" s="54" t="e">
        <f t="shared" si="77"/>
        <v>#DIV/0!</v>
      </c>
      <c r="N230" s="55" t="e">
        <f t="shared" si="68"/>
        <v>#DIV/0!</v>
      </c>
      <c r="O230" s="21">
        <v>1</v>
      </c>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8">
        <f t="shared" si="78"/>
        <v>0</v>
      </c>
      <c r="AO230" s="58">
        <f t="shared" si="79"/>
        <v>0</v>
      </c>
      <c r="AP230" s="59"/>
      <c r="AQ230" s="60"/>
      <c r="AR230" s="60"/>
      <c r="AS230" s="60"/>
      <c r="AT230" s="61"/>
      <c r="AU230" s="62"/>
    </row>
    <row r="231" spans="1:47" s="4" customFormat="1" ht="18" hidden="1" customHeight="1" x14ac:dyDescent="0.2">
      <c r="A231" s="227"/>
      <c r="B231" s="136"/>
      <c r="C231" s="137"/>
      <c r="D231" s="138"/>
      <c r="E231" s="138" t="s">
        <v>325</v>
      </c>
      <c r="F231" s="50"/>
      <c r="G231" s="50"/>
      <c r="H231" s="50"/>
      <c r="I231" s="51" t="s">
        <v>126</v>
      </c>
      <c r="J231" s="52"/>
      <c r="K231" s="53">
        <v>43266</v>
      </c>
      <c r="L231" s="53">
        <v>43434</v>
      </c>
      <c r="M231" s="54" t="e">
        <f t="shared" si="77"/>
        <v>#DIV/0!</v>
      </c>
      <c r="N231" s="55" t="e">
        <f t="shared" si="68"/>
        <v>#DIV/0!</v>
      </c>
      <c r="O231" s="21">
        <v>1</v>
      </c>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8">
        <f t="shared" si="78"/>
        <v>0</v>
      </c>
      <c r="AO231" s="58">
        <f t="shared" si="79"/>
        <v>0</v>
      </c>
      <c r="AP231" s="59"/>
      <c r="AQ231" s="60"/>
      <c r="AR231" s="60"/>
      <c r="AS231" s="60"/>
      <c r="AT231" s="61"/>
      <c r="AU231" s="62"/>
    </row>
    <row r="232" spans="1:47" s="4" customFormat="1" ht="36" x14ac:dyDescent="0.2">
      <c r="A232" s="227"/>
      <c r="B232" s="13" t="s">
        <v>430</v>
      </c>
      <c r="C232" s="14" t="s">
        <v>326</v>
      </c>
      <c r="D232" s="15"/>
      <c r="E232" s="15"/>
      <c r="F232" s="16" t="s">
        <v>401</v>
      </c>
      <c r="G232" s="16"/>
      <c r="H232" s="16" t="s">
        <v>81</v>
      </c>
      <c r="I232" s="76" t="s">
        <v>126</v>
      </c>
      <c r="J232" s="18"/>
      <c r="K232" s="105">
        <v>43221</v>
      </c>
      <c r="L232" s="105">
        <v>43434</v>
      </c>
      <c r="M232" s="19" t="e">
        <f t="shared" si="77"/>
        <v>#DIV/0!</v>
      </c>
      <c r="N232" s="20" t="e">
        <f t="shared" si="68"/>
        <v>#DIV/0!</v>
      </c>
      <c r="O232" s="21">
        <v>1</v>
      </c>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3"/>
      <c r="AN232" s="58">
        <f t="shared" si="78"/>
        <v>0</v>
      </c>
      <c r="AO232" s="58">
        <f t="shared" si="79"/>
        <v>0</v>
      </c>
      <c r="AP232" s="77">
        <f>SUM(O234:O243)</f>
        <v>10</v>
      </c>
      <c r="AQ232" s="78" t="e">
        <f>SUM(AO234:AO243)/SUM(AN234:AN243)</f>
        <v>#DIV/0!</v>
      </c>
      <c r="AR232" s="78"/>
      <c r="AS232" s="78"/>
      <c r="AT232" s="61"/>
      <c r="AU232" s="62"/>
    </row>
    <row r="233" spans="1:47" s="4" customFormat="1" ht="12" customHeight="1" x14ac:dyDescent="0.2">
      <c r="A233" s="227"/>
      <c r="B233" s="130"/>
      <c r="C233" s="118"/>
      <c r="D233" s="119" t="s">
        <v>431</v>
      </c>
      <c r="E233" s="131" t="s">
        <v>327</v>
      </c>
      <c r="F233" s="34"/>
      <c r="G233" s="34"/>
      <c r="H233" s="34"/>
      <c r="I233" s="74"/>
      <c r="J233" s="36"/>
      <c r="K233" s="132">
        <v>43101</v>
      </c>
      <c r="L233" s="133">
        <v>43465</v>
      </c>
      <c r="M233" s="134" t="e">
        <f>AS233/AR233</f>
        <v>#DIV/0!</v>
      </c>
      <c r="N233" s="135" t="e">
        <f t="shared" si="68"/>
        <v>#DIV/0!</v>
      </c>
      <c r="O233" s="69">
        <v>1</v>
      </c>
      <c r="P233" s="42">
        <f t="shared" ref="P233:AM233" si="80">SUM(P234:P243)</f>
        <v>0</v>
      </c>
      <c r="Q233" s="42">
        <f t="shared" si="80"/>
        <v>0</v>
      </c>
      <c r="R233" s="42">
        <f t="shared" si="80"/>
        <v>0</v>
      </c>
      <c r="S233" s="42">
        <f t="shared" si="80"/>
        <v>0</v>
      </c>
      <c r="T233" s="42">
        <f t="shared" si="80"/>
        <v>0</v>
      </c>
      <c r="U233" s="42">
        <f t="shared" si="80"/>
        <v>0</v>
      </c>
      <c r="V233" s="42">
        <f t="shared" si="80"/>
        <v>0</v>
      </c>
      <c r="W233" s="42">
        <f t="shared" si="80"/>
        <v>0</v>
      </c>
      <c r="X233" s="42">
        <f t="shared" si="80"/>
        <v>0</v>
      </c>
      <c r="Y233" s="42">
        <f t="shared" si="80"/>
        <v>0</v>
      </c>
      <c r="Z233" s="42">
        <f t="shared" si="80"/>
        <v>0</v>
      </c>
      <c r="AA233" s="42">
        <f t="shared" si="80"/>
        <v>0</v>
      </c>
      <c r="AB233" s="42">
        <f t="shared" si="80"/>
        <v>0</v>
      </c>
      <c r="AC233" s="42">
        <f t="shared" si="80"/>
        <v>0</v>
      </c>
      <c r="AD233" s="42">
        <f t="shared" si="80"/>
        <v>0</v>
      </c>
      <c r="AE233" s="42">
        <f t="shared" si="80"/>
        <v>0</v>
      </c>
      <c r="AF233" s="42">
        <f t="shared" si="80"/>
        <v>0</v>
      </c>
      <c r="AG233" s="42">
        <f t="shared" si="80"/>
        <v>0</v>
      </c>
      <c r="AH233" s="42">
        <f t="shared" si="80"/>
        <v>0</v>
      </c>
      <c r="AI233" s="42">
        <f t="shared" si="80"/>
        <v>0</v>
      </c>
      <c r="AJ233" s="42">
        <f t="shared" si="80"/>
        <v>0</v>
      </c>
      <c r="AK233" s="42">
        <f t="shared" si="80"/>
        <v>0</v>
      </c>
      <c r="AL233" s="42">
        <f t="shared" si="80"/>
        <v>0</v>
      </c>
      <c r="AM233" s="42">
        <f t="shared" si="80"/>
        <v>0</v>
      </c>
      <c r="AN233" s="43"/>
      <c r="AO233" s="43"/>
      <c r="AP233" s="44"/>
      <c r="AQ233" s="45"/>
      <c r="AR233" s="46">
        <f>+T233+V233+X233+Z233+AB233+AD233+AF233+AH233+AJ233+AL233+R233+P233</f>
        <v>0</v>
      </c>
      <c r="AS233" s="46">
        <f>+U233+W233+Y233+AA233+AC233+AE233+AG233+AI233+AK233+AM233+S233+Q233</f>
        <v>0</v>
      </c>
      <c r="AT233" s="40">
        <f>SUM(O234:O243)</f>
        <v>10</v>
      </c>
      <c r="AU233" s="47" t="e">
        <f>SUM(AO234:AO243)/SUM(AN234:AN243)</f>
        <v>#DIV/0!</v>
      </c>
    </row>
    <row r="234" spans="1:47" s="4" customFormat="1" ht="22.5" x14ac:dyDescent="0.2">
      <c r="A234" s="227"/>
      <c r="B234" s="85"/>
      <c r="C234" s="86"/>
      <c r="D234" s="87"/>
      <c r="E234" s="49" t="s">
        <v>328</v>
      </c>
      <c r="F234" s="50"/>
      <c r="G234" s="50"/>
      <c r="H234" s="50" t="s">
        <v>81</v>
      </c>
      <c r="I234" s="51" t="s">
        <v>126</v>
      </c>
      <c r="J234" s="142" t="s">
        <v>329</v>
      </c>
      <c r="K234" s="53">
        <v>43191</v>
      </c>
      <c r="L234" s="53">
        <v>43250</v>
      </c>
      <c r="M234" s="54" t="e">
        <f t="shared" ref="M234:M244" si="81">AO234/AN234</f>
        <v>#DIV/0!</v>
      </c>
      <c r="N234" s="55" t="e">
        <f t="shared" si="68"/>
        <v>#DIV/0!</v>
      </c>
      <c r="O234" s="21">
        <v>1</v>
      </c>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8">
        <f t="shared" ref="AN234:AN244" si="82">+T234+V234+X234+Z234+AB234+AD234+AF234+AH234+AJ234+AL234+R234+P234</f>
        <v>0</v>
      </c>
      <c r="AO234" s="58">
        <f t="shared" ref="AO234:AO244" si="83">+S234+Q234+U234+W234+Y234+AA234+AC234+AE234+AG234+AI234+AK234+AM234</f>
        <v>0</v>
      </c>
      <c r="AP234" s="59"/>
      <c r="AQ234" s="60"/>
      <c r="AR234" s="60"/>
      <c r="AS234" s="60"/>
      <c r="AT234" s="61"/>
      <c r="AU234" s="62"/>
    </row>
    <row r="235" spans="1:47" s="4" customFormat="1" ht="22.5" x14ac:dyDescent="0.2">
      <c r="A235" s="227"/>
      <c r="B235" s="85"/>
      <c r="C235" s="86"/>
      <c r="D235" s="87"/>
      <c r="E235" s="87" t="s">
        <v>330</v>
      </c>
      <c r="F235" s="50"/>
      <c r="G235" s="50"/>
      <c r="H235" s="50" t="s">
        <v>81</v>
      </c>
      <c r="I235" s="51" t="s">
        <v>126</v>
      </c>
      <c r="J235" s="142" t="s">
        <v>329</v>
      </c>
      <c r="K235" s="53">
        <v>43191</v>
      </c>
      <c r="L235" s="53">
        <v>43250</v>
      </c>
      <c r="M235" s="54" t="e">
        <f t="shared" si="81"/>
        <v>#DIV/0!</v>
      </c>
      <c r="N235" s="55" t="e">
        <f t="shared" si="68"/>
        <v>#DIV/0!</v>
      </c>
      <c r="O235" s="21">
        <v>1</v>
      </c>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8">
        <f t="shared" si="82"/>
        <v>0</v>
      </c>
      <c r="AO235" s="58">
        <f t="shared" si="83"/>
        <v>0</v>
      </c>
      <c r="AP235" s="59"/>
      <c r="AQ235" s="60"/>
      <c r="AR235" s="60"/>
      <c r="AS235" s="60"/>
      <c r="AT235" s="61"/>
      <c r="AU235" s="62"/>
    </row>
    <row r="236" spans="1:47" s="4" customFormat="1" ht="22.5" x14ac:dyDescent="0.2">
      <c r="A236" s="227"/>
      <c r="B236" s="85"/>
      <c r="C236" s="86"/>
      <c r="D236" s="87"/>
      <c r="E236" s="87" t="s">
        <v>331</v>
      </c>
      <c r="F236" s="50"/>
      <c r="G236" s="50"/>
      <c r="H236" s="50" t="s">
        <v>81</v>
      </c>
      <c r="I236" s="51" t="s">
        <v>126</v>
      </c>
      <c r="J236" s="142" t="s">
        <v>329</v>
      </c>
      <c r="K236" s="53">
        <v>43191</v>
      </c>
      <c r="L236" s="53">
        <v>43250</v>
      </c>
      <c r="M236" s="54" t="e">
        <f t="shared" si="81"/>
        <v>#DIV/0!</v>
      </c>
      <c r="N236" s="55" t="e">
        <f t="shared" si="68"/>
        <v>#DIV/0!</v>
      </c>
      <c r="O236" s="21">
        <v>1</v>
      </c>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8">
        <f t="shared" si="82"/>
        <v>0</v>
      </c>
      <c r="AO236" s="58">
        <f t="shared" si="83"/>
        <v>0</v>
      </c>
      <c r="AP236" s="59"/>
      <c r="AQ236" s="60"/>
      <c r="AR236" s="60"/>
      <c r="AS236" s="60"/>
      <c r="AT236" s="61"/>
      <c r="AU236" s="62"/>
    </row>
    <row r="237" spans="1:47" s="4" customFormat="1" ht="22.5" x14ac:dyDescent="0.2">
      <c r="A237" s="227"/>
      <c r="B237" s="85"/>
      <c r="C237" s="86"/>
      <c r="D237" s="87"/>
      <c r="E237" s="87" t="s">
        <v>332</v>
      </c>
      <c r="F237" s="50"/>
      <c r="G237" s="50"/>
      <c r="H237" s="50" t="s">
        <v>81</v>
      </c>
      <c r="I237" s="51" t="s">
        <v>126</v>
      </c>
      <c r="J237" s="142" t="s">
        <v>329</v>
      </c>
      <c r="K237" s="53">
        <v>43191</v>
      </c>
      <c r="L237" s="53">
        <v>43250</v>
      </c>
      <c r="M237" s="54" t="e">
        <f t="shared" si="81"/>
        <v>#DIV/0!</v>
      </c>
      <c r="N237" s="55" t="e">
        <f t="shared" si="68"/>
        <v>#DIV/0!</v>
      </c>
      <c r="O237" s="21">
        <v>1</v>
      </c>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8">
        <f t="shared" si="82"/>
        <v>0</v>
      </c>
      <c r="AO237" s="58">
        <f t="shared" si="83"/>
        <v>0</v>
      </c>
      <c r="AP237" s="59"/>
      <c r="AQ237" s="60"/>
      <c r="AR237" s="60"/>
      <c r="AS237" s="60"/>
      <c r="AT237" s="61"/>
      <c r="AU237" s="62"/>
    </row>
    <row r="238" spans="1:47" s="4" customFormat="1" ht="36" x14ac:dyDescent="0.2">
      <c r="A238" s="227"/>
      <c r="B238" s="85"/>
      <c r="C238" s="86"/>
      <c r="D238" s="87"/>
      <c r="E238" s="43" t="s">
        <v>333</v>
      </c>
      <c r="F238" s="50"/>
      <c r="G238" s="50"/>
      <c r="H238" s="50" t="s">
        <v>46</v>
      </c>
      <c r="I238" s="51" t="s">
        <v>126</v>
      </c>
      <c r="J238" s="142" t="s">
        <v>329</v>
      </c>
      <c r="K238" s="53">
        <v>43250</v>
      </c>
      <c r="L238" s="53">
        <v>43261</v>
      </c>
      <c r="M238" s="54" t="e">
        <f t="shared" si="81"/>
        <v>#DIV/0!</v>
      </c>
      <c r="N238" s="55" t="e">
        <f t="shared" si="68"/>
        <v>#DIV/0!</v>
      </c>
      <c r="O238" s="21">
        <v>1</v>
      </c>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8">
        <f t="shared" si="82"/>
        <v>0</v>
      </c>
      <c r="AO238" s="58">
        <f t="shared" si="83"/>
        <v>0</v>
      </c>
      <c r="AP238" s="59"/>
      <c r="AQ238" s="60"/>
      <c r="AR238" s="60"/>
      <c r="AS238" s="60"/>
      <c r="AT238" s="61"/>
      <c r="AU238" s="62"/>
    </row>
    <row r="239" spans="1:47" s="4" customFormat="1" ht="22.5" x14ac:dyDescent="0.2">
      <c r="A239" s="227"/>
      <c r="B239" s="85"/>
      <c r="C239" s="86"/>
      <c r="D239" s="87"/>
      <c r="E239" s="87" t="s">
        <v>334</v>
      </c>
      <c r="F239" s="50"/>
      <c r="G239" s="50"/>
      <c r="H239" s="50" t="s">
        <v>81</v>
      </c>
      <c r="I239" s="51" t="s">
        <v>126</v>
      </c>
      <c r="J239" s="142" t="s">
        <v>329</v>
      </c>
      <c r="K239" s="53">
        <v>43221</v>
      </c>
      <c r="L239" s="53">
        <v>43250</v>
      </c>
      <c r="M239" s="54" t="e">
        <f t="shared" si="81"/>
        <v>#DIV/0!</v>
      </c>
      <c r="N239" s="55" t="e">
        <f t="shared" si="68"/>
        <v>#DIV/0!</v>
      </c>
      <c r="O239" s="21">
        <v>1</v>
      </c>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8">
        <f t="shared" si="82"/>
        <v>0</v>
      </c>
      <c r="AO239" s="58">
        <f t="shared" si="83"/>
        <v>0</v>
      </c>
      <c r="AP239" s="59"/>
      <c r="AQ239" s="60"/>
      <c r="AR239" s="60"/>
      <c r="AS239" s="60"/>
      <c r="AT239" s="61"/>
      <c r="AU239" s="62"/>
    </row>
    <row r="240" spans="1:47" s="4" customFormat="1" ht="31.5" customHeight="1" x14ac:dyDescent="0.2">
      <c r="A240" s="227"/>
      <c r="B240" s="85"/>
      <c r="C240" s="86"/>
      <c r="D240" s="87"/>
      <c r="E240" s="89" t="s">
        <v>335</v>
      </c>
      <c r="F240" s="50"/>
      <c r="G240" s="50"/>
      <c r="H240" s="50" t="s">
        <v>81</v>
      </c>
      <c r="I240" s="51" t="s">
        <v>218</v>
      </c>
      <c r="J240" s="142" t="s">
        <v>329</v>
      </c>
      <c r="K240" s="53">
        <v>43191</v>
      </c>
      <c r="L240" s="53">
        <v>43250</v>
      </c>
      <c r="M240" s="54" t="e">
        <f t="shared" si="81"/>
        <v>#DIV/0!</v>
      </c>
      <c r="N240" s="55" t="e">
        <f t="shared" si="68"/>
        <v>#DIV/0!</v>
      </c>
      <c r="O240" s="21">
        <v>1</v>
      </c>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8">
        <f t="shared" si="82"/>
        <v>0</v>
      </c>
      <c r="AO240" s="58">
        <f t="shared" si="83"/>
        <v>0</v>
      </c>
      <c r="AP240" s="59"/>
      <c r="AQ240" s="60"/>
      <c r="AR240" s="60"/>
      <c r="AS240" s="60"/>
      <c r="AT240" s="61"/>
      <c r="AU240" s="62"/>
    </row>
    <row r="241" spans="1:47" s="4" customFormat="1" ht="22.5" x14ac:dyDescent="0.2">
      <c r="A241" s="227"/>
      <c r="B241" s="85"/>
      <c r="C241" s="86"/>
      <c r="D241" s="87"/>
      <c r="E241" s="87" t="s">
        <v>336</v>
      </c>
      <c r="F241" s="50"/>
      <c r="G241" s="50"/>
      <c r="H241" s="50" t="s">
        <v>81</v>
      </c>
      <c r="I241" s="51" t="s">
        <v>126</v>
      </c>
      <c r="J241" s="142" t="s">
        <v>329</v>
      </c>
      <c r="K241" s="53">
        <v>43374</v>
      </c>
      <c r="L241" s="53">
        <v>43404</v>
      </c>
      <c r="M241" s="54" t="e">
        <f t="shared" si="81"/>
        <v>#DIV/0!</v>
      </c>
      <c r="N241" s="55" t="e">
        <f t="shared" si="68"/>
        <v>#DIV/0!</v>
      </c>
      <c r="O241" s="21">
        <v>1</v>
      </c>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8">
        <f t="shared" si="82"/>
        <v>0</v>
      </c>
      <c r="AO241" s="58">
        <f t="shared" si="83"/>
        <v>0</v>
      </c>
      <c r="AP241" s="59"/>
      <c r="AQ241" s="60"/>
      <c r="AR241" s="60"/>
      <c r="AS241" s="60"/>
      <c r="AT241" s="61"/>
      <c r="AU241" s="62"/>
    </row>
    <row r="242" spans="1:47" s="4" customFormat="1" ht="33.75" customHeight="1" x14ac:dyDescent="0.2">
      <c r="A242" s="227"/>
      <c r="B242" s="85"/>
      <c r="C242" s="86"/>
      <c r="D242" s="87"/>
      <c r="E242" s="87" t="s">
        <v>337</v>
      </c>
      <c r="F242" s="50"/>
      <c r="G242" s="50"/>
      <c r="H242" s="50" t="s">
        <v>338</v>
      </c>
      <c r="I242" s="51" t="s">
        <v>126</v>
      </c>
      <c r="J242" s="142" t="s">
        <v>329</v>
      </c>
      <c r="K242" s="53">
        <v>43169</v>
      </c>
      <c r="L242" s="53">
        <v>43220</v>
      </c>
      <c r="M242" s="54" t="e">
        <f t="shared" si="81"/>
        <v>#DIV/0!</v>
      </c>
      <c r="N242" s="55" t="e">
        <f t="shared" si="68"/>
        <v>#DIV/0!</v>
      </c>
      <c r="O242" s="21">
        <v>1</v>
      </c>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8">
        <f t="shared" si="82"/>
        <v>0</v>
      </c>
      <c r="AO242" s="58">
        <f t="shared" si="83"/>
        <v>0</v>
      </c>
      <c r="AP242" s="59"/>
      <c r="AQ242" s="60"/>
      <c r="AR242" s="60"/>
      <c r="AS242" s="60"/>
      <c r="AT242" s="61"/>
      <c r="AU242" s="62"/>
    </row>
    <row r="243" spans="1:47" s="4" customFormat="1" ht="36" customHeight="1" x14ac:dyDescent="0.2">
      <c r="A243" s="227"/>
      <c r="B243" s="85"/>
      <c r="C243" s="86"/>
      <c r="D243" s="87"/>
      <c r="E243" s="87" t="s">
        <v>339</v>
      </c>
      <c r="F243" s="50"/>
      <c r="G243" s="50"/>
      <c r="H243" s="50" t="s">
        <v>81</v>
      </c>
      <c r="I243" s="51" t="s">
        <v>126</v>
      </c>
      <c r="J243" s="142" t="s">
        <v>340</v>
      </c>
      <c r="K243" s="53">
        <v>43261</v>
      </c>
      <c r="L243" s="53">
        <v>43434</v>
      </c>
      <c r="M243" s="54" t="e">
        <f t="shared" si="81"/>
        <v>#DIV/0!</v>
      </c>
      <c r="N243" s="55" t="e">
        <f t="shared" si="68"/>
        <v>#DIV/0!</v>
      </c>
      <c r="O243" s="21">
        <v>1</v>
      </c>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8">
        <f t="shared" si="82"/>
        <v>0</v>
      </c>
      <c r="AO243" s="58">
        <f t="shared" si="83"/>
        <v>0</v>
      </c>
      <c r="AP243" s="59"/>
      <c r="AQ243" s="60"/>
      <c r="AR243" s="60"/>
      <c r="AS243" s="60"/>
      <c r="AT243" s="61"/>
      <c r="AU243" s="62"/>
    </row>
    <row r="244" spans="1:47" s="4" customFormat="1" ht="27" x14ac:dyDescent="0.2">
      <c r="A244" s="227"/>
      <c r="B244" s="13" t="s">
        <v>432</v>
      </c>
      <c r="C244" s="14" t="s">
        <v>341</v>
      </c>
      <c r="D244" s="15"/>
      <c r="E244" s="15"/>
      <c r="F244" s="16"/>
      <c r="G244" s="16"/>
      <c r="H244" s="16" t="s">
        <v>81</v>
      </c>
      <c r="I244" s="76" t="s">
        <v>55</v>
      </c>
      <c r="J244" s="18"/>
      <c r="K244" s="105">
        <v>43221</v>
      </c>
      <c r="L244" s="105">
        <v>43434</v>
      </c>
      <c r="M244" s="19" t="e">
        <f t="shared" si="81"/>
        <v>#DIV/0!</v>
      </c>
      <c r="N244" s="20" t="e">
        <f t="shared" si="68"/>
        <v>#DIV/0!</v>
      </c>
      <c r="O244" s="21">
        <v>1</v>
      </c>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3"/>
      <c r="AN244" s="58">
        <f t="shared" si="82"/>
        <v>0</v>
      </c>
      <c r="AO244" s="58">
        <f t="shared" si="83"/>
        <v>0</v>
      </c>
      <c r="AP244" s="77">
        <f>SUM(O246:O258)</f>
        <v>13</v>
      </c>
      <c r="AQ244" s="78">
        <f>SUM(AO246:AO258)/SUM(AN246:AN258)</f>
        <v>0</v>
      </c>
      <c r="AR244" s="78"/>
      <c r="AS244" s="78"/>
      <c r="AT244" s="61"/>
      <c r="AU244" s="62"/>
    </row>
    <row r="245" spans="1:47" s="4" customFormat="1" ht="12" customHeight="1" x14ac:dyDescent="0.2">
      <c r="A245" s="227"/>
      <c r="B245" s="130"/>
      <c r="C245" s="118"/>
      <c r="D245" s="119" t="s">
        <v>433</v>
      </c>
      <c r="E245" s="33" t="s">
        <v>342</v>
      </c>
      <c r="F245" s="34"/>
      <c r="G245" s="34"/>
      <c r="H245" s="34"/>
      <c r="I245" s="74"/>
      <c r="J245" s="36"/>
      <c r="K245" s="132">
        <v>43101</v>
      </c>
      <c r="L245" s="133">
        <v>43465</v>
      </c>
      <c r="M245" s="134">
        <f>AS245/AR245</f>
        <v>0</v>
      </c>
      <c r="N245" s="135">
        <f t="shared" si="68"/>
        <v>209</v>
      </c>
      <c r="O245" s="69">
        <v>1</v>
      </c>
      <c r="P245" s="42">
        <f t="shared" ref="P245:AM245" si="84">SUM(P246:P258)</f>
        <v>0</v>
      </c>
      <c r="Q245" s="42">
        <f t="shared" si="84"/>
        <v>0</v>
      </c>
      <c r="R245" s="42">
        <f t="shared" si="84"/>
        <v>0</v>
      </c>
      <c r="S245" s="42">
        <f t="shared" si="84"/>
        <v>0</v>
      </c>
      <c r="T245" s="42">
        <f t="shared" si="84"/>
        <v>2</v>
      </c>
      <c r="U245" s="42">
        <f t="shared" si="84"/>
        <v>0</v>
      </c>
      <c r="V245" s="42">
        <f t="shared" si="84"/>
        <v>1</v>
      </c>
      <c r="W245" s="42">
        <f t="shared" si="84"/>
        <v>0</v>
      </c>
      <c r="X245" s="42">
        <f t="shared" si="84"/>
        <v>0</v>
      </c>
      <c r="Y245" s="42">
        <f t="shared" si="84"/>
        <v>0</v>
      </c>
      <c r="Z245" s="42">
        <f t="shared" si="84"/>
        <v>1</v>
      </c>
      <c r="AA245" s="42">
        <f t="shared" si="84"/>
        <v>0</v>
      </c>
      <c r="AB245" s="42">
        <f t="shared" si="84"/>
        <v>1</v>
      </c>
      <c r="AC245" s="42">
        <f t="shared" si="84"/>
        <v>0</v>
      </c>
      <c r="AD245" s="42">
        <f t="shared" si="84"/>
        <v>0</v>
      </c>
      <c r="AE245" s="42">
        <f t="shared" si="84"/>
        <v>0</v>
      </c>
      <c r="AF245" s="42">
        <f t="shared" si="84"/>
        <v>0</v>
      </c>
      <c r="AG245" s="42">
        <f t="shared" si="84"/>
        <v>0</v>
      </c>
      <c r="AH245" s="42">
        <f t="shared" si="84"/>
        <v>0</v>
      </c>
      <c r="AI245" s="42">
        <f t="shared" si="84"/>
        <v>0</v>
      </c>
      <c r="AJ245" s="42">
        <f t="shared" si="84"/>
        <v>1</v>
      </c>
      <c r="AK245" s="42">
        <f t="shared" si="84"/>
        <v>0</v>
      </c>
      <c r="AL245" s="42">
        <f t="shared" si="84"/>
        <v>0</v>
      </c>
      <c r="AM245" s="42">
        <f t="shared" si="84"/>
        <v>0</v>
      </c>
      <c r="AN245" s="43"/>
      <c r="AO245" s="43"/>
      <c r="AP245" s="44"/>
      <c r="AQ245" s="45"/>
      <c r="AR245" s="46">
        <f>+T245+V245+X245+Z245+AB245+AD245+AF245+AH245+AJ245+AL245+R245+P245</f>
        <v>6</v>
      </c>
      <c r="AS245" s="46">
        <f>+U245+W245+Y245+AA245+AC245+AE245+AG245+AI245+AK245+AM245+S245+Q245</f>
        <v>0</v>
      </c>
      <c r="AT245" s="40">
        <f>SUM(O246:O258)</f>
        <v>13</v>
      </c>
      <c r="AU245" s="47">
        <f>SUM(AO246:AO258)/SUM(AN246:AN258)</f>
        <v>0</v>
      </c>
    </row>
    <row r="246" spans="1:47" s="4" customFormat="1" ht="24" x14ac:dyDescent="0.2">
      <c r="A246" s="227"/>
      <c r="B246" s="85"/>
      <c r="C246" s="86"/>
      <c r="D246" s="87"/>
      <c r="E246" s="49" t="s">
        <v>343</v>
      </c>
      <c r="F246" s="50"/>
      <c r="G246" s="50"/>
      <c r="H246" s="50" t="s">
        <v>81</v>
      </c>
      <c r="I246" s="51" t="s">
        <v>55</v>
      </c>
      <c r="J246" s="52"/>
      <c r="K246" s="53">
        <v>43221</v>
      </c>
      <c r="L246" s="53">
        <v>43250</v>
      </c>
      <c r="M246" s="54" t="e">
        <f t="shared" ref="M246:M259" si="85">AO246/AN246</f>
        <v>#DIV/0!</v>
      </c>
      <c r="N246" s="55" t="e">
        <f t="shared" si="68"/>
        <v>#DIV/0!</v>
      </c>
      <c r="O246" s="21">
        <v>1</v>
      </c>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8">
        <f t="shared" ref="AN246:AN259" si="86">+T246+V246+X246+Z246+AB246+AD246+AF246+AH246+AJ246+AL246+R246+P246</f>
        <v>0</v>
      </c>
      <c r="AO246" s="58">
        <f t="shared" ref="AO246:AO259" si="87">+S246+Q246+U246+W246+Y246+AA246+AC246+AE246+AG246+AI246+AK246+AM246</f>
        <v>0</v>
      </c>
      <c r="AP246" s="59"/>
      <c r="AQ246" s="60"/>
      <c r="AR246" s="60"/>
      <c r="AS246" s="60"/>
      <c r="AT246" s="61"/>
      <c r="AU246" s="62"/>
    </row>
    <row r="247" spans="1:47" s="4" customFormat="1" ht="18" x14ac:dyDescent="0.2">
      <c r="A247" s="227"/>
      <c r="B247" s="85"/>
      <c r="C247" s="86"/>
      <c r="D247" s="87"/>
      <c r="E247" s="87" t="s">
        <v>344</v>
      </c>
      <c r="F247" s="50"/>
      <c r="G247" s="50"/>
      <c r="H247" s="50" t="s">
        <v>81</v>
      </c>
      <c r="I247" s="51" t="s">
        <v>55</v>
      </c>
      <c r="J247" s="52"/>
      <c r="K247" s="53">
        <v>43250</v>
      </c>
      <c r="L247" s="53">
        <v>43449</v>
      </c>
      <c r="M247" s="54" t="e">
        <f t="shared" si="85"/>
        <v>#DIV/0!</v>
      </c>
      <c r="N247" s="55" t="e">
        <f t="shared" si="68"/>
        <v>#DIV/0!</v>
      </c>
      <c r="O247" s="21">
        <v>1</v>
      </c>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8">
        <f t="shared" si="86"/>
        <v>0</v>
      </c>
      <c r="AO247" s="58">
        <f t="shared" si="87"/>
        <v>0</v>
      </c>
      <c r="AP247" s="59"/>
      <c r="AQ247" s="60"/>
      <c r="AR247" s="60"/>
      <c r="AS247" s="60"/>
      <c r="AT247" s="61"/>
      <c r="AU247" s="62"/>
    </row>
    <row r="248" spans="1:47" s="4" customFormat="1" ht="24" x14ac:dyDescent="0.2">
      <c r="A248" s="227"/>
      <c r="B248" s="85"/>
      <c r="C248" s="86"/>
      <c r="D248" s="87"/>
      <c r="E248" s="89" t="s">
        <v>345</v>
      </c>
      <c r="F248" s="50"/>
      <c r="G248" s="50"/>
      <c r="H248" s="50" t="s">
        <v>81</v>
      </c>
      <c r="I248" s="51" t="s">
        <v>55</v>
      </c>
      <c r="J248" s="52"/>
      <c r="K248" s="53">
        <v>43221</v>
      </c>
      <c r="L248" s="53">
        <v>43250</v>
      </c>
      <c r="M248" s="54" t="e">
        <f t="shared" si="85"/>
        <v>#DIV/0!</v>
      </c>
      <c r="N248" s="55" t="e">
        <f t="shared" si="68"/>
        <v>#DIV/0!</v>
      </c>
      <c r="O248" s="21">
        <v>1</v>
      </c>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8">
        <f t="shared" si="86"/>
        <v>0</v>
      </c>
      <c r="AO248" s="58">
        <f t="shared" si="87"/>
        <v>0</v>
      </c>
      <c r="AP248" s="59"/>
      <c r="AQ248" s="60"/>
      <c r="AR248" s="60"/>
      <c r="AS248" s="60"/>
      <c r="AT248" s="61"/>
      <c r="AU248" s="62"/>
    </row>
    <row r="249" spans="1:47" s="4" customFormat="1" ht="24" x14ac:dyDescent="0.2">
      <c r="A249" s="227"/>
      <c r="B249" s="85"/>
      <c r="C249" s="86"/>
      <c r="D249" s="87"/>
      <c r="E249" s="89" t="s">
        <v>324</v>
      </c>
      <c r="F249" s="50"/>
      <c r="G249" s="50"/>
      <c r="H249" s="50" t="s">
        <v>81</v>
      </c>
      <c r="I249" s="51" t="s">
        <v>55</v>
      </c>
      <c r="J249" s="52"/>
      <c r="K249" s="53">
        <v>43221</v>
      </c>
      <c r="L249" s="53">
        <v>43250</v>
      </c>
      <c r="M249" s="54" t="e">
        <f t="shared" si="85"/>
        <v>#DIV/0!</v>
      </c>
      <c r="N249" s="55" t="e">
        <f t="shared" si="68"/>
        <v>#DIV/0!</v>
      </c>
      <c r="O249" s="21">
        <v>1</v>
      </c>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8">
        <f t="shared" si="86"/>
        <v>0</v>
      </c>
      <c r="AO249" s="58">
        <f t="shared" si="87"/>
        <v>0</v>
      </c>
      <c r="AP249" s="59"/>
      <c r="AQ249" s="60"/>
      <c r="AR249" s="60"/>
      <c r="AS249" s="60"/>
      <c r="AT249" s="61"/>
      <c r="AU249" s="62"/>
    </row>
    <row r="250" spans="1:47" s="4" customFormat="1" ht="24" x14ac:dyDescent="0.2">
      <c r="A250" s="227"/>
      <c r="B250" s="85"/>
      <c r="C250" s="86"/>
      <c r="D250" s="87"/>
      <c r="E250" s="91" t="s">
        <v>346</v>
      </c>
      <c r="F250" s="50"/>
      <c r="G250" s="50"/>
      <c r="H250" s="50" t="s">
        <v>81</v>
      </c>
      <c r="I250" s="51" t="s">
        <v>55</v>
      </c>
      <c r="J250" s="52"/>
      <c r="K250" s="53">
        <v>43221</v>
      </c>
      <c r="L250" s="53">
        <v>43464</v>
      </c>
      <c r="M250" s="54" t="e">
        <f t="shared" si="85"/>
        <v>#DIV/0!</v>
      </c>
      <c r="N250" s="55" t="e">
        <f t="shared" ref="N250:N294" si="88">IF(M250=100%,"DONE",(L250-FECHA_HOY))</f>
        <v>#DIV/0!</v>
      </c>
      <c r="O250" s="21">
        <v>1</v>
      </c>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8">
        <f t="shared" si="86"/>
        <v>0</v>
      </c>
      <c r="AO250" s="58">
        <f t="shared" si="87"/>
        <v>0</v>
      </c>
      <c r="AP250" s="59"/>
      <c r="AQ250" s="60"/>
      <c r="AR250" s="60"/>
      <c r="AS250" s="60"/>
      <c r="AT250" s="61"/>
      <c r="AU250" s="62"/>
    </row>
    <row r="251" spans="1:47" s="4" customFormat="1" ht="24" x14ac:dyDescent="0.2">
      <c r="A251" s="227"/>
      <c r="B251" s="85"/>
      <c r="C251" s="86"/>
      <c r="D251" s="87"/>
      <c r="E251" s="89" t="s">
        <v>347</v>
      </c>
      <c r="F251" s="50"/>
      <c r="G251" s="50"/>
      <c r="H251" s="50" t="s">
        <v>81</v>
      </c>
      <c r="I251" s="51" t="s">
        <v>55</v>
      </c>
      <c r="J251" s="52" t="s">
        <v>348</v>
      </c>
      <c r="K251" s="53">
        <v>43160</v>
      </c>
      <c r="L251" s="53">
        <v>43281</v>
      </c>
      <c r="M251" s="54">
        <f t="shared" si="85"/>
        <v>0</v>
      </c>
      <c r="N251" s="55">
        <f t="shared" si="88"/>
        <v>25</v>
      </c>
      <c r="O251" s="21">
        <v>1</v>
      </c>
      <c r="P251" s="57"/>
      <c r="Q251" s="57"/>
      <c r="R251" s="57"/>
      <c r="S251" s="57"/>
      <c r="T251" s="57">
        <v>1</v>
      </c>
      <c r="U251" s="57"/>
      <c r="V251" s="57"/>
      <c r="W251" s="57"/>
      <c r="X251" s="57"/>
      <c r="Y251" s="57"/>
      <c r="Z251" s="57">
        <v>1</v>
      </c>
      <c r="AA251" s="57"/>
      <c r="AB251" s="57"/>
      <c r="AC251" s="57"/>
      <c r="AD251" s="57"/>
      <c r="AE251" s="57"/>
      <c r="AF251" s="57"/>
      <c r="AG251" s="57"/>
      <c r="AH251" s="57"/>
      <c r="AI251" s="57"/>
      <c r="AJ251" s="57"/>
      <c r="AK251" s="57"/>
      <c r="AL251" s="57"/>
      <c r="AM251" s="57"/>
      <c r="AN251" s="58">
        <f t="shared" si="86"/>
        <v>2</v>
      </c>
      <c r="AO251" s="58">
        <f t="shared" si="87"/>
        <v>0</v>
      </c>
      <c r="AP251" s="59"/>
      <c r="AQ251" s="60"/>
      <c r="AR251" s="60"/>
      <c r="AS251" s="60"/>
      <c r="AT251" s="61"/>
      <c r="AU251" s="62"/>
    </row>
    <row r="252" spans="1:47" s="4" customFormat="1" ht="27" customHeight="1" x14ac:dyDescent="0.2">
      <c r="A252" s="227"/>
      <c r="B252" s="85"/>
      <c r="C252" s="86"/>
      <c r="D252" s="87"/>
      <c r="E252" s="90" t="s">
        <v>349</v>
      </c>
      <c r="F252" s="50"/>
      <c r="G252" s="50"/>
      <c r="H252" s="50" t="s">
        <v>81</v>
      </c>
      <c r="I252" s="51" t="s">
        <v>55</v>
      </c>
      <c r="J252" s="52"/>
      <c r="K252" s="53">
        <v>43169</v>
      </c>
      <c r="L252" s="53">
        <v>43189</v>
      </c>
      <c r="M252" s="54">
        <f t="shared" si="85"/>
        <v>0</v>
      </c>
      <c r="N252" s="55">
        <f t="shared" si="88"/>
        <v>-67</v>
      </c>
      <c r="O252" s="21">
        <v>1</v>
      </c>
      <c r="P252" s="57"/>
      <c r="Q252" s="57"/>
      <c r="R252" s="57"/>
      <c r="S252" s="57"/>
      <c r="T252" s="57">
        <v>1</v>
      </c>
      <c r="U252" s="57"/>
      <c r="V252" s="57"/>
      <c r="W252" s="57"/>
      <c r="X252" s="57"/>
      <c r="Y252" s="57"/>
      <c r="Z252" s="57"/>
      <c r="AA252" s="57"/>
      <c r="AB252" s="57"/>
      <c r="AC252" s="57"/>
      <c r="AD252" s="57"/>
      <c r="AE252" s="57"/>
      <c r="AF252" s="57"/>
      <c r="AG252" s="57"/>
      <c r="AH252" s="57"/>
      <c r="AI252" s="57"/>
      <c r="AJ252" s="57"/>
      <c r="AK252" s="57"/>
      <c r="AL252" s="57"/>
      <c r="AM252" s="57"/>
      <c r="AN252" s="58">
        <f t="shared" si="86"/>
        <v>1</v>
      </c>
      <c r="AO252" s="58">
        <f t="shared" si="87"/>
        <v>0</v>
      </c>
      <c r="AP252" s="59"/>
      <c r="AQ252" s="60"/>
      <c r="AR252" s="60"/>
      <c r="AS252" s="60"/>
      <c r="AT252" s="61"/>
      <c r="AU252" s="62"/>
    </row>
    <row r="253" spans="1:47" s="4" customFormat="1" ht="27" customHeight="1" x14ac:dyDescent="0.2">
      <c r="A253" s="227"/>
      <c r="B253" s="85"/>
      <c r="C253" s="86"/>
      <c r="D253" s="87"/>
      <c r="E253" s="90" t="s">
        <v>350</v>
      </c>
      <c r="F253" s="50"/>
      <c r="G253" s="50"/>
      <c r="H253" s="50" t="s">
        <v>81</v>
      </c>
      <c r="I253" s="51" t="s">
        <v>55</v>
      </c>
      <c r="J253" s="52"/>
      <c r="K253" s="53">
        <v>43230</v>
      </c>
      <c r="L253" s="53">
        <v>43464</v>
      </c>
      <c r="M253" s="54">
        <f t="shared" si="85"/>
        <v>0</v>
      </c>
      <c r="N253" s="55">
        <f t="shared" si="88"/>
        <v>208</v>
      </c>
      <c r="O253" s="21">
        <v>1</v>
      </c>
      <c r="P253" s="57"/>
      <c r="Q253" s="57"/>
      <c r="R253" s="57"/>
      <c r="S253" s="57"/>
      <c r="T253" s="57"/>
      <c r="U253" s="57"/>
      <c r="V253" s="57">
        <v>1</v>
      </c>
      <c r="W253" s="57"/>
      <c r="X253" s="57"/>
      <c r="Y253" s="57"/>
      <c r="Z253" s="57"/>
      <c r="AA253" s="57"/>
      <c r="AB253" s="57">
        <v>1</v>
      </c>
      <c r="AC253" s="57"/>
      <c r="AD253" s="57"/>
      <c r="AE253" s="57"/>
      <c r="AF253" s="57"/>
      <c r="AG253" s="57"/>
      <c r="AH253" s="57"/>
      <c r="AI253" s="57"/>
      <c r="AJ253" s="57">
        <v>1</v>
      </c>
      <c r="AK253" s="57"/>
      <c r="AL253" s="57"/>
      <c r="AM253" s="57"/>
      <c r="AN253" s="58">
        <f t="shared" si="86"/>
        <v>3</v>
      </c>
      <c r="AO253" s="58">
        <f t="shared" si="87"/>
        <v>0</v>
      </c>
      <c r="AP253" s="59"/>
      <c r="AQ253" s="60"/>
      <c r="AR253" s="60"/>
      <c r="AS253" s="60"/>
      <c r="AT253" s="61"/>
      <c r="AU253" s="62"/>
    </row>
    <row r="254" spans="1:47" s="4" customFormat="1" ht="36" x14ac:dyDescent="0.2">
      <c r="A254" s="227"/>
      <c r="B254" s="85"/>
      <c r="C254" s="86"/>
      <c r="D254" s="87"/>
      <c r="E254" s="90" t="s">
        <v>351</v>
      </c>
      <c r="F254" s="50"/>
      <c r="G254" s="50"/>
      <c r="H254" s="50" t="s">
        <v>81</v>
      </c>
      <c r="I254" s="51" t="s">
        <v>55</v>
      </c>
      <c r="J254" s="52"/>
      <c r="K254" s="53">
        <v>43250</v>
      </c>
      <c r="L254" s="53">
        <v>43449</v>
      </c>
      <c r="M254" s="54" t="e">
        <f t="shared" si="85"/>
        <v>#DIV/0!</v>
      </c>
      <c r="N254" s="55" t="e">
        <f t="shared" si="88"/>
        <v>#DIV/0!</v>
      </c>
      <c r="O254" s="21">
        <v>1</v>
      </c>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8">
        <f t="shared" si="86"/>
        <v>0</v>
      </c>
      <c r="AO254" s="58">
        <f t="shared" si="87"/>
        <v>0</v>
      </c>
      <c r="AP254" s="59"/>
      <c r="AQ254" s="60"/>
      <c r="AR254" s="60"/>
      <c r="AS254" s="60"/>
      <c r="AT254" s="61"/>
      <c r="AU254" s="62"/>
    </row>
    <row r="255" spans="1:47" s="4" customFormat="1" ht="18" x14ac:dyDescent="0.2">
      <c r="A255" s="227"/>
      <c r="B255" s="85"/>
      <c r="C255" s="86"/>
      <c r="D255" s="87"/>
      <c r="E255" s="87" t="s">
        <v>352</v>
      </c>
      <c r="F255" s="50"/>
      <c r="G255" s="50"/>
      <c r="H255" s="50" t="s">
        <v>81</v>
      </c>
      <c r="I255" s="51" t="s">
        <v>55</v>
      </c>
      <c r="J255" s="52"/>
      <c r="K255" s="53">
        <v>43221</v>
      </c>
      <c r="L255" s="53">
        <v>43250</v>
      </c>
      <c r="M255" s="54" t="e">
        <f t="shared" si="85"/>
        <v>#DIV/0!</v>
      </c>
      <c r="N255" s="55" t="e">
        <f t="shared" si="88"/>
        <v>#DIV/0!</v>
      </c>
      <c r="O255" s="21">
        <v>1</v>
      </c>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8">
        <f t="shared" si="86"/>
        <v>0</v>
      </c>
      <c r="AO255" s="58">
        <f t="shared" si="87"/>
        <v>0</v>
      </c>
      <c r="AP255" s="59"/>
      <c r="AQ255" s="60"/>
      <c r="AR255" s="60"/>
      <c r="AS255" s="60"/>
      <c r="AT255" s="61"/>
      <c r="AU255" s="62"/>
    </row>
    <row r="256" spans="1:47" s="4" customFormat="1" ht="24" x14ac:dyDescent="0.2">
      <c r="A256" s="227"/>
      <c r="B256" s="85"/>
      <c r="C256" s="86"/>
      <c r="D256" s="87"/>
      <c r="E256" s="89" t="s">
        <v>353</v>
      </c>
      <c r="F256" s="50"/>
      <c r="G256" s="50"/>
      <c r="H256" s="50" t="s">
        <v>81</v>
      </c>
      <c r="I256" s="51" t="s">
        <v>126</v>
      </c>
      <c r="J256" s="52" t="s">
        <v>354</v>
      </c>
      <c r="K256" s="53">
        <v>43282</v>
      </c>
      <c r="L256" s="53">
        <v>43404</v>
      </c>
      <c r="M256" s="54" t="e">
        <f t="shared" si="85"/>
        <v>#DIV/0!</v>
      </c>
      <c r="N256" s="55" t="e">
        <f t="shared" si="88"/>
        <v>#DIV/0!</v>
      </c>
      <c r="O256" s="21">
        <v>1</v>
      </c>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8">
        <f t="shared" si="86"/>
        <v>0</v>
      </c>
      <c r="AO256" s="58">
        <f t="shared" si="87"/>
        <v>0</v>
      </c>
      <c r="AP256" s="59"/>
      <c r="AQ256" s="60"/>
      <c r="AR256" s="60"/>
      <c r="AS256" s="60"/>
      <c r="AT256" s="61"/>
      <c r="AU256" s="62"/>
    </row>
    <row r="257" spans="1:47" s="4" customFormat="1" ht="24" x14ac:dyDescent="0.2">
      <c r="A257" s="227"/>
      <c r="B257" s="85"/>
      <c r="C257" s="86"/>
      <c r="D257" s="87"/>
      <c r="E257" s="91" t="s">
        <v>355</v>
      </c>
      <c r="F257" s="50"/>
      <c r="G257" s="50"/>
      <c r="H257" s="50" t="s">
        <v>81</v>
      </c>
      <c r="I257" s="51" t="s">
        <v>126</v>
      </c>
      <c r="J257" s="52" t="s">
        <v>354</v>
      </c>
      <c r="K257" s="53">
        <v>43282</v>
      </c>
      <c r="L257" s="53">
        <v>43404</v>
      </c>
      <c r="M257" s="54" t="e">
        <f t="shared" si="85"/>
        <v>#DIV/0!</v>
      </c>
      <c r="N257" s="55" t="e">
        <f t="shared" si="88"/>
        <v>#DIV/0!</v>
      </c>
      <c r="O257" s="21">
        <v>1</v>
      </c>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8">
        <f t="shared" si="86"/>
        <v>0</v>
      </c>
      <c r="AO257" s="58">
        <f t="shared" si="87"/>
        <v>0</v>
      </c>
      <c r="AP257" s="59"/>
      <c r="AQ257" s="60"/>
      <c r="AR257" s="60"/>
      <c r="AS257" s="60"/>
      <c r="AT257" s="61"/>
      <c r="AU257" s="62"/>
    </row>
    <row r="258" spans="1:47" s="4" customFormat="1" ht="24" x14ac:dyDescent="0.2">
      <c r="A258" s="227"/>
      <c r="B258" s="85"/>
      <c r="C258" s="86"/>
      <c r="D258" s="87"/>
      <c r="E258" s="91" t="s">
        <v>356</v>
      </c>
      <c r="F258" s="50"/>
      <c r="G258" s="50"/>
      <c r="H258" s="50" t="s">
        <v>81</v>
      </c>
      <c r="I258" s="51" t="s">
        <v>126</v>
      </c>
      <c r="J258" s="52" t="s">
        <v>354</v>
      </c>
      <c r="K258" s="53">
        <v>43282</v>
      </c>
      <c r="L258" s="53">
        <v>43404</v>
      </c>
      <c r="M258" s="54" t="e">
        <f t="shared" si="85"/>
        <v>#DIV/0!</v>
      </c>
      <c r="N258" s="55" t="e">
        <f t="shared" si="88"/>
        <v>#DIV/0!</v>
      </c>
      <c r="O258" s="21">
        <v>1</v>
      </c>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8">
        <f t="shared" si="86"/>
        <v>0</v>
      </c>
      <c r="AO258" s="58">
        <f t="shared" si="87"/>
        <v>0</v>
      </c>
      <c r="AP258" s="59"/>
      <c r="AQ258" s="60"/>
      <c r="AR258" s="60"/>
      <c r="AS258" s="60"/>
      <c r="AT258" s="61"/>
      <c r="AU258" s="62"/>
    </row>
    <row r="259" spans="1:47" s="4" customFormat="1" ht="36" x14ac:dyDescent="0.2">
      <c r="A259" s="227"/>
      <c r="B259" s="13" t="s">
        <v>434</v>
      </c>
      <c r="C259" s="14" t="s">
        <v>357</v>
      </c>
      <c r="D259" s="143"/>
      <c r="E259" s="15"/>
      <c r="F259" s="16"/>
      <c r="G259" s="16"/>
      <c r="H259" s="16" t="s">
        <v>81</v>
      </c>
      <c r="I259" s="76" t="s">
        <v>220</v>
      </c>
      <c r="J259" s="18"/>
      <c r="K259" s="105">
        <v>43101</v>
      </c>
      <c r="L259" s="105">
        <v>43465</v>
      </c>
      <c r="M259" s="19" t="e">
        <f t="shared" si="85"/>
        <v>#DIV/0!</v>
      </c>
      <c r="N259" s="20" t="e">
        <f t="shared" si="88"/>
        <v>#DIV/0!</v>
      </c>
      <c r="O259" s="21">
        <v>1</v>
      </c>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3"/>
      <c r="AN259" s="58">
        <f t="shared" si="86"/>
        <v>0</v>
      </c>
      <c r="AO259" s="58">
        <f t="shared" si="87"/>
        <v>0</v>
      </c>
      <c r="AP259" s="77">
        <f>SUM(O260:O301)</f>
        <v>51</v>
      </c>
      <c r="AQ259" s="78">
        <f>SUM(AO261:AO301)/SUM(AN261:AN301)</f>
        <v>0</v>
      </c>
      <c r="AR259" s="78"/>
      <c r="AS259" s="78"/>
      <c r="AT259" s="61"/>
      <c r="AU259" s="62"/>
    </row>
    <row r="260" spans="1:47" s="4" customFormat="1" ht="27" x14ac:dyDescent="0.2">
      <c r="A260" s="227"/>
      <c r="B260" s="130"/>
      <c r="C260" s="118"/>
      <c r="D260" s="119" t="s">
        <v>435</v>
      </c>
      <c r="E260" s="33" t="s">
        <v>66</v>
      </c>
      <c r="F260" s="34" t="s">
        <v>402</v>
      </c>
      <c r="G260" s="34"/>
      <c r="H260" s="34"/>
      <c r="I260" s="74" t="s">
        <v>220</v>
      </c>
      <c r="J260" s="36"/>
      <c r="K260" s="37">
        <v>43101</v>
      </c>
      <c r="L260" s="38">
        <v>43465</v>
      </c>
      <c r="M260" s="39" t="e">
        <f>AS260/AR260</f>
        <v>#DIV/0!</v>
      </c>
      <c r="N260" s="40" t="e">
        <f t="shared" si="88"/>
        <v>#DIV/0!</v>
      </c>
      <c r="O260" s="69">
        <v>1</v>
      </c>
      <c r="P260" s="42">
        <f t="shared" ref="P260:AM260" si="89">SUM(P261:P268)</f>
        <v>0</v>
      </c>
      <c r="Q260" s="42">
        <f t="shared" si="89"/>
        <v>0</v>
      </c>
      <c r="R260" s="42">
        <f t="shared" si="89"/>
        <v>0</v>
      </c>
      <c r="S260" s="42">
        <f t="shared" si="89"/>
        <v>0</v>
      </c>
      <c r="T260" s="42">
        <f t="shared" si="89"/>
        <v>0</v>
      </c>
      <c r="U260" s="42">
        <f t="shared" si="89"/>
        <v>0</v>
      </c>
      <c r="V260" s="42">
        <f t="shared" si="89"/>
        <v>0</v>
      </c>
      <c r="W260" s="42">
        <f t="shared" si="89"/>
        <v>0</v>
      </c>
      <c r="X260" s="42">
        <f t="shared" si="89"/>
        <v>0</v>
      </c>
      <c r="Y260" s="42">
        <f t="shared" si="89"/>
        <v>0</v>
      </c>
      <c r="Z260" s="42">
        <f t="shared" si="89"/>
        <v>0</v>
      </c>
      <c r="AA260" s="42">
        <f t="shared" si="89"/>
        <v>0</v>
      </c>
      <c r="AB260" s="42">
        <f t="shared" si="89"/>
        <v>0</v>
      </c>
      <c r="AC260" s="42">
        <f t="shared" si="89"/>
        <v>0</v>
      </c>
      <c r="AD260" s="42">
        <f t="shared" si="89"/>
        <v>0</v>
      </c>
      <c r="AE260" s="42">
        <f t="shared" si="89"/>
        <v>0</v>
      </c>
      <c r="AF260" s="42">
        <f t="shared" si="89"/>
        <v>0</v>
      </c>
      <c r="AG260" s="42">
        <f t="shared" si="89"/>
        <v>0</v>
      </c>
      <c r="AH260" s="42">
        <f t="shared" si="89"/>
        <v>0</v>
      </c>
      <c r="AI260" s="42">
        <f t="shared" si="89"/>
        <v>0</v>
      </c>
      <c r="AJ260" s="42">
        <f t="shared" si="89"/>
        <v>0</v>
      </c>
      <c r="AK260" s="42">
        <f t="shared" si="89"/>
        <v>0</v>
      </c>
      <c r="AL260" s="42">
        <f t="shared" si="89"/>
        <v>0</v>
      </c>
      <c r="AM260" s="42">
        <f t="shared" si="89"/>
        <v>0</v>
      </c>
      <c r="AN260" s="43"/>
      <c r="AO260" s="43"/>
      <c r="AP260" s="44"/>
      <c r="AQ260" s="45"/>
      <c r="AR260" s="46">
        <f>+T260+V260+X260+Z260+AB260+AD260+AF260+AH260+AJ260+AL260+R260+P260</f>
        <v>0</v>
      </c>
      <c r="AS260" s="46">
        <f>+U260+W260+Y260+AA260+AC260+AE260+AG260+AI260+AK260+AM260+S260+Q260</f>
        <v>0</v>
      </c>
      <c r="AT260" s="40">
        <f>SUM(O261:O268)</f>
        <v>8</v>
      </c>
      <c r="AU260" s="47" t="e">
        <f>SUM(AO261:AO268)/SUM(AN261:AN268)</f>
        <v>#DIV/0!</v>
      </c>
    </row>
    <row r="261" spans="1:47" s="4" customFormat="1" ht="28.5" customHeight="1" x14ac:dyDescent="0.2">
      <c r="A261" s="227"/>
      <c r="B261" s="120"/>
      <c r="C261" s="121"/>
      <c r="D261" s="122"/>
      <c r="E261" s="125" t="s">
        <v>358</v>
      </c>
      <c r="F261" s="50"/>
      <c r="G261" s="50"/>
      <c r="H261" s="50"/>
      <c r="I261" s="51" t="s">
        <v>220</v>
      </c>
      <c r="J261" s="124"/>
      <c r="K261" s="53">
        <v>43160</v>
      </c>
      <c r="L261" s="53">
        <v>43174</v>
      </c>
      <c r="M261" s="54" t="e">
        <f t="shared" ref="M261:M268" si="90">AO261/AN261</f>
        <v>#DIV/0!</v>
      </c>
      <c r="N261" s="55" t="e">
        <f t="shared" si="88"/>
        <v>#DIV/0!</v>
      </c>
      <c r="O261" s="21">
        <v>1</v>
      </c>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8">
        <f t="shared" ref="AN261:AN268" si="91">+T261+V261+X261+Z261+AB261+AD261+AF261+AH261+AJ261+AL261+R261+P261</f>
        <v>0</v>
      </c>
      <c r="AO261" s="58">
        <f t="shared" ref="AO261:AO268" si="92">+S261+Q261+U261+W261+Y261+AA261+AC261+AE261+AG261+AI261+AK261+AM261</f>
        <v>0</v>
      </c>
      <c r="AP261" s="59"/>
      <c r="AQ261" s="60"/>
      <c r="AR261" s="60"/>
      <c r="AS261" s="60"/>
      <c r="AT261" s="61"/>
      <c r="AU261" s="62"/>
    </row>
    <row r="262" spans="1:47" s="4" customFormat="1" ht="24" customHeight="1" x14ac:dyDescent="0.2">
      <c r="A262" s="227"/>
      <c r="B262" s="120"/>
      <c r="C262" s="121"/>
      <c r="D262" s="122"/>
      <c r="E262" s="125" t="s">
        <v>359</v>
      </c>
      <c r="F262" s="50"/>
      <c r="G262" s="50"/>
      <c r="H262" s="50"/>
      <c r="I262" s="51" t="s">
        <v>220</v>
      </c>
      <c r="J262" s="124"/>
      <c r="K262" s="53">
        <v>43130</v>
      </c>
      <c r="L262" s="53">
        <v>43465</v>
      </c>
      <c r="M262" s="54" t="e">
        <f t="shared" si="90"/>
        <v>#DIV/0!</v>
      </c>
      <c r="N262" s="55" t="e">
        <f t="shared" si="88"/>
        <v>#DIV/0!</v>
      </c>
      <c r="O262" s="21">
        <v>1</v>
      </c>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8">
        <f t="shared" si="91"/>
        <v>0</v>
      </c>
      <c r="AO262" s="58">
        <f t="shared" si="92"/>
        <v>0</v>
      </c>
      <c r="AP262" s="59"/>
      <c r="AQ262" s="60"/>
      <c r="AR262" s="60"/>
      <c r="AS262" s="60"/>
      <c r="AT262" s="61"/>
      <c r="AU262" s="62"/>
    </row>
    <row r="263" spans="1:47" s="4" customFormat="1" ht="36" x14ac:dyDescent="0.2">
      <c r="A263" s="227"/>
      <c r="B263" s="120"/>
      <c r="C263" s="121"/>
      <c r="D263" s="122"/>
      <c r="E263" s="125" t="s">
        <v>360</v>
      </c>
      <c r="F263" s="50"/>
      <c r="G263" s="50"/>
      <c r="H263" s="50" t="s">
        <v>46</v>
      </c>
      <c r="I263" s="51" t="s">
        <v>220</v>
      </c>
      <c r="J263" s="124"/>
      <c r="K263" s="53">
        <v>43221</v>
      </c>
      <c r="L263" s="53">
        <v>43434</v>
      </c>
      <c r="M263" s="54" t="e">
        <f t="shared" si="90"/>
        <v>#DIV/0!</v>
      </c>
      <c r="N263" s="55" t="e">
        <f t="shared" si="88"/>
        <v>#DIV/0!</v>
      </c>
      <c r="O263" s="21">
        <v>1</v>
      </c>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8">
        <f t="shared" si="91"/>
        <v>0</v>
      </c>
      <c r="AO263" s="58">
        <f t="shared" si="92"/>
        <v>0</v>
      </c>
      <c r="AP263" s="59"/>
      <c r="AQ263" s="60"/>
      <c r="AR263" s="60"/>
      <c r="AS263" s="60"/>
      <c r="AT263" s="61"/>
      <c r="AU263" s="62"/>
    </row>
    <row r="264" spans="1:47" s="4" customFormat="1" ht="22.5" customHeight="1" x14ac:dyDescent="0.2">
      <c r="A264" s="227"/>
      <c r="B264" s="120"/>
      <c r="C264" s="121"/>
      <c r="D264" s="122"/>
      <c r="E264" s="125" t="s">
        <v>361</v>
      </c>
      <c r="F264" s="50"/>
      <c r="G264" s="50"/>
      <c r="H264" s="50"/>
      <c r="I264" s="51" t="s">
        <v>220</v>
      </c>
      <c r="J264" s="124"/>
      <c r="K264" s="53">
        <v>43160</v>
      </c>
      <c r="L264" s="53">
        <v>43465</v>
      </c>
      <c r="M264" s="54" t="e">
        <f t="shared" si="90"/>
        <v>#DIV/0!</v>
      </c>
      <c r="N264" s="55" t="e">
        <f t="shared" si="88"/>
        <v>#DIV/0!</v>
      </c>
      <c r="O264" s="21">
        <v>1</v>
      </c>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8">
        <f t="shared" si="91"/>
        <v>0</v>
      </c>
      <c r="AO264" s="58">
        <f t="shared" si="92"/>
        <v>0</v>
      </c>
      <c r="AP264" s="59"/>
      <c r="AQ264" s="60"/>
      <c r="AR264" s="60"/>
      <c r="AS264" s="60"/>
      <c r="AT264" s="61"/>
      <c r="AU264" s="62"/>
    </row>
    <row r="265" spans="1:47" s="4" customFormat="1" ht="24.75" customHeight="1" x14ac:dyDescent="0.2">
      <c r="A265" s="227"/>
      <c r="B265" s="120"/>
      <c r="C265" s="121"/>
      <c r="D265" s="122"/>
      <c r="E265" s="125" t="s">
        <v>362</v>
      </c>
      <c r="F265" s="50"/>
      <c r="G265" s="50"/>
      <c r="H265" s="50"/>
      <c r="I265" s="51" t="s">
        <v>363</v>
      </c>
      <c r="J265" s="124"/>
      <c r="K265" s="53">
        <v>43160</v>
      </c>
      <c r="L265" s="53">
        <v>43465</v>
      </c>
      <c r="M265" s="54" t="e">
        <f t="shared" si="90"/>
        <v>#DIV/0!</v>
      </c>
      <c r="N265" s="55" t="e">
        <f t="shared" si="88"/>
        <v>#DIV/0!</v>
      </c>
      <c r="O265" s="21">
        <v>1</v>
      </c>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8">
        <f t="shared" si="91"/>
        <v>0</v>
      </c>
      <c r="AO265" s="58">
        <f t="shared" si="92"/>
        <v>0</v>
      </c>
      <c r="AP265" s="59"/>
      <c r="AQ265" s="60"/>
      <c r="AR265" s="60"/>
      <c r="AS265" s="60"/>
      <c r="AT265" s="61"/>
      <c r="AU265" s="62"/>
    </row>
    <row r="266" spans="1:47" s="4" customFormat="1" ht="24.75" customHeight="1" x14ac:dyDescent="0.2">
      <c r="A266" s="227"/>
      <c r="B266" s="120"/>
      <c r="C266" s="121"/>
      <c r="D266" s="122"/>
      <c r="E266" s="125" t="s">
        <v>364</v>
      </c>
      <c r="F266" s="50"/>
      <c r="G266" s="50"/>
      <c r="H266" s="50"/>
      <c r="I266" s="51" t="s">
        <v>363</v>
      </c>
      <c r="J266" s="124"/>
      <c r="K266" s="53">
        <v>43160</v>
      </c>
      <c r="L266" s="53">
        <v>43465</v>
      </c>
      <c r="M266" s="54" t="e">
        <f t="shared" si="90"/>
        <v>#DIV/0!</v>
      </c>
      <c r="N266" s="55" t="e">
        <f t="shared" si="88"/>
        <v>#DIV/0!</v>
      </c>
      <c r="O266" s="21">
        <v>1</v>
      </c>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8">
        <f t="shared" si="91"/>
        <v>0</v>
      </c>
      <c r="AO266" s="58">
        <f t="shared" si="92"/>
        <v>0</v>
      </c>
      <c r="AP266" s="59"/>
      <c r="AQ266" s="60"/>
      <c r="AR266" s="60"/>
      <c r="AS266" s="60"/>
      <c r="AT266" s="61"/>
      <c r="AU266" s="62"/>
    </row>
    <row r="267" spans="1:47" s="4" customFormat="1" ht="36" x14ac:dyDescent="0.2">
      <c r="A267" s="227"/>
      <c r="B267" s="120"/>
      <c r="C267" s="121"/>
      <c r="D267" s="122"/>
      <c r="E267" s="125" t="s">
        <v>365</v>
      </c>
      <c r="F267" s="50"/>
      <c r="G267" s="50"/>
      <c r="H267" s="50" t="s">
        <v>46</v>
      </c>
      <c r="I267" s="51" t="s">
        <v>220</v>
      </c>
      <c r="J267" s="124"/>
      <c r="K267" s="53">
        <v>43221</v>
      </c>
      <c r="L267" s="53">
        <v>43434</v>
      </c>
      <c r="M267" s="54" t="e">
        <f t="shared" si="90"/>
        <v>#DIV/0!</v>
      </c>
      <c r="N267" s="55" t="e">
        <f t="shared" si="88"/>
        <v>#DIV/0!</v>
      </c>
      <c r="O267" s="21">
        <v>1</v>
      </c>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8">
        <f t="shared" si="91"/>
        <v>0</v>
      </c>
      <c r="AO267" s="58">
        <f t="shared" si="92"/>
        <v>0</v>
      </c>
      <c r="AP267" s="59"/>
      <c r="AQ267" s="60"/>
      <c r="AR267" s="60"/>
      <c r="AS267" s="60"/>
      <c r="AT267" s="61"/>
      <c r="AU267" s="62"/>
    </row>
    <row r="268" spans="1:47" s="4" customFormat="1" ht="22.5" customHeight="1" x14ac:dyDescent="0.2">
      <c r="A268" s="227"/>
      <c r="B268" s="120"/>
      <c r="C268" s="121"/>
      <c r="D268" s="122"/>
      <c r="E268" s="125" t="s">
        <v>366</v>
      </c>
      <c r="F268" s="50"/>
      <c r="G268" s="50"/>
      <c r="H268" s="50"/>
      <c r="I268" s="51" t="s">
        <v>220</v>
      </c>
      <c r="J268" s="124"/>
      <c r="K268" s="53">
        <v>43160</v>
      </c>
      <c r="L268" s="53">
        <v>43465</v>
      </c>
      <c r="M268" s="54" t="e">
        <f t="shared" si="90"/>
        <v>#DIV/0!</v>
      </c>
      <c r="N268" s="55" t="e">
        <f t="shared" si="88"/>
        <v>#DIV/0!</v>
      </c>
      <c r="O268" s="21">
        <v>1</v>
      </c>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8">
        <f t="shared" si="91"/>
        <v>0</v>
      </c>
      <c r="AO268" s="58">
        <f t="shared" si="92"/>
        <v>0</v>
      </c>
      <c r="AP268" s="59"/>
      <c r="AQ268" s="60"/>
      <c r="AR268" s="60"/>
      <c r="AS268" s="60"/>
      <c r="AT268" s="61"/>
      <c r="AU268" s="62"/>
    </row>
    <row r="269" spans="1:47" s="4" customFormat="1" ht="27" x14ac:dyDescent="0.2">
      <c r="A269" s="227"/>
      <c r="B269" s="117"/>
      <c r="C269" s="118"/>
      <c r="D269" s="119" t="s">
        <v>436</v>
      </c>
      <c r="E269" s="33" t="s">
        <v>306</v>
      </c>
      <c r="F269" s="34" t="s">
        <v>403</v>
      </c>
      <c r="G269" s="34"/>
      <c r="H269" s="34" t="s">
        <v>81</v>
      </c>
      <c r="I269" s="74" t="s">
        <v>220</v>
      </c>
      <c r="J269" s="36"/>
      <c r="K269" s="37">
        <v>43160</v>
      </c>
      <c r="L269" s="38">
        <v>43313</v>
      </c>
      <c r="M269" s="39" t="e">
        <f>AS269/AR269</f>
        <v>#DIV/0!</v>
      </c>
      <c r="N269" s="40" t="e">
        <f t="shared" si="88"/>
        <v>#DIV/0!</v>
      </c>
      <c r="O269" s="69">
        <v>1</v>
      </c>
      <c r="P269" s="42">
        <f t="shared" ref="P269:AM269" si="93">SUM(P270:P275)</f>
        <v>0</v>
      </c>
      <c r="Q269" s="42">
        <f t="shared" si="93"/>
        <v>0</v>
      </c>
      <c r="R269" s="42">
        <f t="shared" si="93"/>
        <v>0</v>
      </c>
      <c r="S269" s="42">
        <f t="shared" si="93"/>
        <v>0</v>
      </c>
      <c r="T269" s="42">
        <f t="shared" si="93"/>
        <v>0</v>
      </c>
      <c r="U269" s="42">
        <f t="shared" si="93"/>
        <v>0</v>
      </c>
      <c r="V269" s="42">
        <f t="shared" si="93"/>
        <v>0</v>
      </c>
      <c r="W269" s="42">
        <f t="shared" si="93"/>
        <v>0</v>
      </c>
      <c r="X269" s="42">
        <f t="shared" si="93"/>
        <v>0</v>
      </c>
      <c r="Y269" s="42">
        <f t="shared" si="93"/>
        <v>0</v>
      </c>
      <c r="Z269" s="42">
        <f t="shared" si="93"/>
        <v>0</v>
      </c>
      <c r="AA269" s="42">
        <f t="shared" si="93"/>
        <v>0</v>
      </c>
      <c r="AB269" s="42">
        <f t="shared" si="93"/>
        <v>0</v>
      </c>
      <c r="AC269" s="42">
        <f t="shared" si="93"/>
        <v>0</v>
      </c>
      <c r="AD269" s="42">
        <f t="shared" si="93"/>
        <v>0</v>
      </c>
      <c r="AE269" s="42">
        <f t="shared" si="93"/>
        <v>0</v>
      </c>
      <c r="AF269" s="42">
        <f t="shared" si="93"/>
        <v>0</v>
      </c>
      <c r="AG269" s="42">
        <f t="shared" si="93"/>
        <v>0</v>
      </c>
      <c r="AH269" s="42">
        <f t="shared" si="93"/>
        <v>0</v>
      </c>
      <c r="AI269" s="42">
        <f t="shared" si="93"/>
        <v>0</v>
      </c>
      <c r="AJ269" s="42">
        <f t="shared" si="93"/>
        <v>0</v>
      </c>
      <c r="AK269" s="42">
        <f t="shared" si="93"/>
        <v>0</v>
      </c>
      <c r="AL269" s="42">
        <f t="shared" si="93"/>
        <v>0</v>
      </c>
      <c r="AM269" s="42">
        <f t="shared" si="93"/>
        <v>0</v>
      </c>
      <c r="AN269" s="43"/>
      <c r="AO269" s="43"/>
      <c r="AP269" s="44"/>
      <c r="AQ269" s="45"/>
      <c r="AR269" s="46">
        <f>+T269+V269+X269+Z269+AB269+AD269+AF269+AH269+AJ269+AL269+R269+P269</f>
        <v>0</v>
      </c>
      <c r="AS269" s="46">
        <f>+U269+W269+Y269+AA269+AC269+AE269+AG269+AI269+AK269+AM269+S269+Q269</f>
        <v>0</v>
      </c>
      <c r="AT269" s="40">
        <f>SUM(O270:O275)</f>
        <v>6</v>
      </c>
      <c r="AU269" s="47" t="e">
        <f>SUM(AO270:AO275)/SUM(AN270:AN275)</f>
        <v>#DIV/0!</v>
      </c>
    </row>
    <row r="270" spans="1:47" s="4" customFormat="1" ht="44.25" customHeight="1" x14ac:dyDescent="0.2">
      <c r="A270" s="227"/>
      <c r="B270" s="120"/>
      <c r="C270" s="121"/>
      <c r="D270" s="122"/>
      <c r="E270" s="125" t="s">
        <v>307</v>
      </c>
      <c r="F270" s="50"/>
      <c r="G270" s="50"/>
      <c r="H270" s="50" t="s">
        <v>81</v>
      </c>
      <c r="I270" s="51" t="s">
        <v>308</v>
      </c>
      <c r="J270" s="124"/>
      <c r="K270" s="53">
        <v>43313</v>
      </c>
      <c r="L270" s="53">
        <v>43358</v>
      </c>
      <c r="M270" s="54" t="e">
        <f t="shared" ref="M270:M275" si="94">AO270/AN270</f>
        <v>#DIV/0!</v>
      </c>
      <c r="N270" s="55" t="e">
        <f t="shared" si="88"/>
        <v>#DIV/0!</v>
      </c>
      <c r="O270" s="21">
        <v>1</v>
      </c>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8">
        <f t="shared" ref="AN270:AN275" si="95">+T270+V270+X270+Z270+AB270+AD270+AF270+AH270+AJ270+AL270+R270+P270</f>
        <v>0</v>
      </c>
      <c r="AO270" s="58">
        <f t="shared" ref="AO270:AO275" si="96">+S270+Q270+U270+W270+Y270+AA270+AC270+AE270+AG270+AI270+AK270+AM270</f>
        <v>0</v>
      </c>
      <c r="AP270" s="59"/>
      <c r="AQ270" s="60"/>
      <c r="AR270" s="60"/>
      <c r="AS270" s="60"/>
      <c r="AT270" s="61"/>
      <c r="AU270" s="62"/>
    </row>
    <row r="271" spans="1:47" s="4" customFormat="1" ht="33.75" customHeight="1" x14ac:dyDescent="0.2">
      <c r="A271" s="227"/>
      <c r="B271" s="120"/>
      <c r="C271" s="121"/>
      <c r="D271" s="122"/>
      <c r="E271" s="125" t="s">
        <v>309</v>
      </c>
      <c r="F271" s="50"/>
      <c r="G271" s="50"/>
      <c r="H271" s="50" t="s">
        <v>81</v>
      </c>
      <c r="I271" s="51" t="s">
        <v>310</v>
      </c>
      <c r="J271" s="124"/>
      <c r="K271" s="53">
        <v>43281</v>
      </c>
      <c r="L271" s="53">
        <v>43296</v>
      </c>
      <c r="M271" s="54" t="e">
        <f t="shared" si="94"/>
        <v>#DIV/0!</v>
      </c>
      <c r="N271" s="55" t="e">
        <f t="shared" si="88"/>
        <v>#DIV/0!</v>
      </c>
      <c r="O271" s="21">
        <v>1</v>
      </c>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8">
        <f t="shared" si="95"/>
        <v>0</v>
      </c>
      <c r="AO271" s="58">
        <f t="shared" si="96"/>
        <v>0</v>
      </c>
      <c r="AP271" s="59"/>
      <c r="AQ271" s="60"/>
      <c r="AR271" s="60"/>
      <c r="AS271" s="60"/>
      <c r="AT271" s="61"/>
      <c r="AU271" s="62"/>
    </row>
    <row r="272" spans="1:47" s="4" customFormat="1" ht="44.25" customHeight="1" x14ac:dyDescent="0.2">
      <c r="A272" s="227"/>
      <c r="B272" s="120"/>
      <c r="C272" s="121"/>
      <c r="D272" s="122"/>
      <c r="E272" s="126" t="s">
        <v>311</v>
      </c>
      <c r="F272" s="50"/>
      <c r="G272" s="50"/>
      <c r="H272" s="50" t="s">
        <v>81</v>
      </c>
      <c r="I272" s="51" t="s">
        <v>310</v>
      </c>
      <c r="J272" s="124"/>
      <c r="K272" s="53">
        <v>43252</v>
      </c>
      <c r="L272" s="53">
        <v>43296</v>
      </c>
      <c r="M272" s="54" t="e">
        <f t="shared" si="94"/>
        <v>#DIV/0!</v>
      </c>
      <c r="N272" s="55" t="e">
        <f t="shared" si="88"/>
        <v>#DIV/0!</v>
      </c>
      <c r="O272" s="21">
        <v>1</v>
      </c>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8">
        <f t="shared" si="95"/>
        <v>0</v>
      </c>
      <c r="AO272" s="58">
        <f t="shared" si="96"/>
        <v>0</v>
      </c>
      <c r="AP272" s="59"/>
      <c r="AQ272" s="60"/>
      <c r="AR272" s="60"/>
      <c r="AS272" s="60"/>
      <c r="AT272" s="61"/>
      <c r="AU272" s="62"/>
    </row>
    <row r="273" spans="1:47" s="4" customFormat="1" ht="30.75" customHeight="1" x14ac:dyDescent="0.2">
      <c r="A273" s="227"/>
      <c r="B273" s="120"/>
      <c r="C273" s="121"/>
      <c r="D273" s="122"/>
      <c r="E273" s="126" t="s">
        <v>312</v>
      </c>
      <c r="F273" s="50"/>
      <c r="G273" s="50"/>
      <c r="H273" s="50" t="s">
        <v>81</v>
      </c>
      <c r="I273" s="51" t="s">
        <v>313</v>
      </c>
      <c r="J273" s="124"/>
      <c r="K273" s="53">
        <v>43252</v>
      </c>
      <c r="L273" s="53">
        <v>43296</v>
      </c>
      <c r="M273" s="54" t="e">
        <f t="shared" si="94"/>
        <v>#DIV/0!</v>
      </c>
      <c r="N273" s="55" t="e">
        <f t="shared" si="88"/>
        <v>#DIV/0!</v>
      </c>
      <c r="O273" s="21">
        <v>1</v>
      </c>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8">
        <f t="shared" si="95"/>
        <v>0</v>
      </c>
      <c r="AO273" s="58">
        <f t="shared" si="96"/>
        <v>0</v>
      </c>
      <c r="AP273" s="59"/>
      <c r="AQ273" s="60"/>
      <c r="AR273" s="60"/>
      <c r="AS273" s="60"/>
      <c r="AT273" s="61"/>
      <c r="AU273" s="62"/>
    </row>
    <row r="274" spans="1:47" s="4" customFormat="1" ht="18" customHeight="1" x14ac:dyDescent="0.2">
      <c r="A274" s="227"/>
      <c r="B274" s="120"/>
      <c r="C274" s="121"/>
      <c r="D274" s="122"/>
      <c r="E274" s="123" t="s">
        <v>367</v>
      </c>
      <c r="F274" s="50"/>
      <c r="G274" s="50"/>
      <c r="H274" s="50" t="s">
        <v>81</v>
      </c>
      <c r="I274" s="51" t="s">
        <v>315</v>
      </c>
      <c r="J274" s="124"/>
      <c r="K274" s="53">
        <v>43252</v>
      </c>
      <c r="L274" s="53">
        <v>43312</v>
      </c>
      <c r="M274" s="54" t="e">
        <f t="shared" si="94"/>
        <v>#DIV/0!</v>
      </c>
      <c r="N274" s="55" t="e">
        <f t="shared" si="88"/>
        <v>#DIV/0!</v>
      </c>
      <c r="O274" s="21">
        <v>1</v>
      </c>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8">
        <f t="shared" si="95"/>
        <v>0</v>
      </c>
      <c r="AO274" s="58">
        <f t="shared" si="96"/>
        <v>0</v>
      </c>
      <c r="AP274" s="59"/>
      <c r="AQ274" s="60"/>
      <c r="AR274" s="60"/>
      <c r="AS274" s="60"/>
      <c r="AT274" s="61"/>
      <c r="AU274" s="62"/>
    </row>
    <row r="275" spans="1:47" s="4" customFormat="1" ht="23.25" customHeight="1" x14ac:dyDescent="0.2">
      <c r="A275" s="227"/>
      <c r="B275" s="120"/>
      <c r="C275" s="121"/>
      <c r="D275" s="122"/>
      <c r="E275" s="125" t="s">
        <v>314</v>
      </c>
      <c r="F275" s="50"/>
      <c r="G275" s="50"/>
      <c r="H275" s="50" t="s">
        <v>81</v>
      </c>
      <c r="I275" s="51" t="s">
        <v>315</v>
      </c>
      <c r="J275" s="124"/>
      <c r="K275" s="53">
        <v>43252</v>
      </c>
      <c r="L275" s="53">
        <v>43312</v>
      </c>
      <c r="M275" s="54" t="e">
        <f t="shared" si="94"/>
        <v>#DIV/0!</v>
      </c>
      <c r="N275" s="55" t="e">
        <f t="shared" si="88"/>
        <v>#DIV/0!</v>
      </c>
      <c r="O275" s="21">
        <v>1</v>
      </c>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8">
        <f t="shared" si="95"/>
        <v>0</v>
      </c>
      <c r="AO275" s="58">
        <f t="shared" si="96"/>
        <v>0</v>
      </c>
      <c r="AP275" s="59"/>
      <c r="AQ275" s="60"/>
      <c r="AR275" s="60"/>
      <c r="AS275" s="60"/>
      <c r="AT275" s="61"/>
      <c r="AU275" s="62"/>
    </row>
    <row r="276" spans="1:47" s="4" customFormat="1" ht="42" customHeight="1" x14ac:dyDescent="0.2">
      <c r="A276" s="227"/>
      <c r="B276" s="120"/>
      <c r="C276" s="118"/>
      <c r="D276" s="119" t="s">
        <v>437</v>
      </c>
      <c r="E276" s="33" t="s">
        <v>368</v>
      </c>
      <c r="F276" s="34" t="s">
        <v>398</v>
      </c>
      <c r="G276" s="34"/>
      <c r="H276" s="34"/>
      <c r="I276" s="74" t="s">
        <v>369</v>
      </c>
      <c r="J276" s="36"/>
      <c r="K276" s="37">
        <v>43160</v>
      </c>
      <c r="L276" s="38">
        <v>43434</v>
      </c>
      <c r="M276" s="39" t="e">
        <f>AS276/AR276</f>
        <v>#DIV/0!</v>
      </c>
      <c r="N276" s="40" t="e">
        <f t="shared" si="88"/>
        <v>#DIV/0!</v>
      </c>
      <c r="O276" s="69">
        <v>1</v>
      </c>
      <c r="P276" s="42">
        <f t="shared" ref="P276:AM276" si="97">SUM(P277:P280)</f>
        <v>0</v>
      </c>
      <c r="Q276" s="42">
        <f t="shared" si="97"/>
        <v>0</v>
      </c>
      <c r="R276" s="42">
        <f t="shared" si="97"/>
        <v>0</v>
      </c>
      <c r="S276" s="42">
        <f t="shared" si="97"/>
        <v>0</v>
      </c>
      <c r="T276" s="42">
        <f t="shared" si="97"/>
        <v>0</v>
      </c>
      <c r="U276" s="42">
        <f t="shared" si="97"/>
        <v>0</v>
      </c>
      <c r="V276" s="42">
        <f t="shared" si="97"/>
        <v>0</v>
      </c>
      <c r="W276" s="42">
        <f t="shared" si="97"/>
        <v>0</v>
      </c>
      <c r="X276" s="42">
        <f t="shared" si="97"/>
        <v>0</v>
      </c>
      <c r="Y276" s="42">
        <f t="shared" si="97"/>
        <v>0</v>
      </c>
      <c r="Z276" s="42">
        <f t="shared" si="97"/>
        <v>0</v>
      </c>
      <c r="AA276" s="42">
        <f t="shared" si="97"/>
        <v>0</v>
      </c>
      <c r="AB276" s="42">
        <f t="shared" si="97"/>
        <v>0</v>
      </c>
      <c r="AC276" s="42">
        <f t="shared" si="97"/>
        <v>0</v>
      </c>
      <c r="AD276" s="42">
        <f t="shared" si="97"/>
        <v>0</v>
      </c>
      <c r="AE276" s="42">
        <f t="shared" si="97"/>
        <v>0</v>
      </c>
      <c r="AF276" s="42">
        <f t="shared" si="97"/>
        <v>0</v>
      </c>
      <c r="AG276" s="42">
        <f t="shared" si="97"/>
        <v>0</v>
      </c>
      <c r="AH276" s="42">
        <f t="shared" si="97"/>
        <v>0</v>
      </c>
      <c r="AI276" s="42">
        <f t="shared" si="97"/>
        <v>0</v>
      </c>
      <c r="AJ276" s="42">
        <f t="shared" si="97"/>
        <v>0</v>
      </c>
      <c r="AK276" s="42">
        <f t="shared" si="97"/>
        <v>0</v>
      </c>
      <c r="AL276" s="42">
        <f t="shared" si="97"/>
        <v>0</v>
      </c>
      <c r="AM276" s="42">
        <f t="shared" si="97"/>
        <v>0</v>
      </c>
      <c r="AN276" s="43"/>
      <c r="AO276" s="43"/>
      <c r="AP276" s="44"/>
      <c r="AQ276" s="45"/>
      <c r="AR276" s="46">
        <f>+T276+V276+X276+Z276+AB276+AD276+AF276+AH276+AJ276+AL276+R276+P276</f>
        <v>0</v>
      </c>
      <c r="AS276" s="46">
        <f>+U276+W276+Y276+AA276+AC276+AE276+AG276+AI276+AK276+AM276+S276+Q276</f>
        <v>0</v>
      </c>
      <c r="AT276" s="40">
        <f>SUM(O277:O280)</f>
        <v>4</v>
      </c>
      <c r="AU276" s="47" t="e">
        <f>SUM(AO277:AO280)/SUM(AN277:AN280)</f>
        <v>#DIV/0!</v>
      </c>
    </row>
    <row r="277" spans="1:47" s="4" customFormat="1" ht="25.5" customHeight="1" x14ac:dyDescent="0.2">
      <c r="A277" s="227"/>
      <c r="B277" s="120"/>
      <c r="C277" s="121"/>
      <c r="D277" s="122"/>
      <c r="E277" s="125" t="s">
        <v>370</v>
      </c>
      <c r="F277" s="50"/>
      <c r="G277" s="50"/>
      <c r="H277" s="50" t="s">
        <v>46</v>
      </c>
      <c r="I277" s="51" t="s">
        <v>220</v>
      </c>
      <c r="J277" s="124"/>
      <c r="K277" s="53">
        <v>43252</v>
      </c>
      <c r="L277" s="53">
        <v>43434</v>
      </c>
      <c r="M277" s="54" t="e">
        <f>AO277/AN277</f>
        <v>#DIV/0!</v>
      </c>
      <c r="N277" s="55" t="e">
        <f t="shared" si="88"/>
        <v>#DIV/0!</v>
      </c>
      <c r="O277" s="21">
        <v>1</v>
      </c>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8">
        <f>+T277+V277+X277+Z277+AB277+AD277+AF277+AH277+AJ277+AL277+R277+P277</f>
        <v>0</v>
      </c>
      <c r="AO277" s="58">
        <f>+S277+Q277+U277+W277+Y277+AA277+AC277+AE277+AG277+AI277+AK277+AM277</f>
        <v>0</v>
      </c>
      <c r="AP277" s="59"/>
      <c r="AQ277" s="60"/>
      <c r="AR277" s="60"/>
      <c r="AS277" s="60"/>
      <c r="AT277" s="61"/>
      <c r="AU277" s="62"/>
    </row>
    <row r="278" spans="1:47" s="4" customFormat="1" ht="20.25" customHeight="1" x14ac:dyDescent="0.2">
      <c r="A278" s="227"/>
      <c r="B278" s="120"/>
      <c r="C278" s="121"/>
      <c r="D278" s="122"/>
      <c r="E278" s="144" t="s">
        <v>371</v>
      </c>
      <c r="F278" s="50"/>
      <c r="G278" s="50"/>
      <c r="H278" s="50" t="s">
        <v>46</v>
      </c>
      <c r="I278" s="51" t="s">
        <v>220</v>
      </c>
      <c r="J278" s="124"/>
      <c r="K278" s="53">
        <v>43282</v>
      </c>
      <c r="L278" s="53">
        <v>43312</v>
      </c>
      <c r="M278" s="54" t="e">
        <f>AO278/AN278</f>
        <v>#DIV/0!</v>
      </c>
      <c r="N278" s="55" t="e">
        <f t="shared" si="88"/>
        <v>#DIV/0!</v>
      </c>
      <c r="O278" s="21">
        <v>1</v>
      </c>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8">
        <f>+T278+V278+X278+Z278+AB278+AD278+AF278+AH278+AJ278+AL278+R278+P278</f>
        <v>0</v>
      </c>
      <c r="AO278" s="58">
        <f>+S278+Q278+U278+W278+Y278+AA278+AC278+AE278+AG278+AI278+AK278+AM278</f>
        <v>0</v>
      </c>
      <c r="AP278" s="59"/>
      <c r="AQ278" s="60"/>
      <c r="AR278" s="60"/>
      <c r="AS278" s="60"/>
      <c r="AT278" s="61"/>
      <c r="AU278" s="62"/>
    </row>
    <row r="279" spans="1:47" s="4" customFormat="1" ht="25.5" customHeight="1" x14ac:dyDescent="0.2">
      <c r="A279" s="227"/>
      <c r="B279" s="120"/>
      <c r="C279" s="121"/>
      <c r="D279" s="122"/>
      <c r="E279" s="144" t="s">
        <v>372</v>
      </c>
      <c r="F279" s="50"/>
      <c r="G279" s="50"/>
      <c r="H279" s="50" t="s">
        <v>81</v>
      </c>
      <c r="I279" s="51" t="s">
        <v>220</v>
      </c>
      <c r="J279" s="124"/>
      <c r="K279" s="53">
        <v>43282</v>
      </c>
      <c r="L279" s="53">
        <v>43434</v>
      </c>
      <c r="M279" s="54" t="e">
        <f>AO279/AN279</f>
        <v>#DIV/0!</v>
      </c>
      <c r="N279" s="55" t="e">
        <f t="shared" si="88"/>
        <v>#DIV/0!</v>
      </c>
      <c r="O279" s="21">
        <v>1</v>
      </c>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8">
        <f>+T279+V279+X279+Z279+AB279+AD279+AF279+AH279+AJ279+AL279+R279+P279</f>
        <v>0</v>
      </c>
      <c r="AO279" s="58">
        <f>+S279+Q279+U279+W279+Y279+AA279+AC279+AE279+AG279+AI279+AK279+AM279</f>
        <v>0</v>
      </c>
      <c r="AP279" s="59"/>
      <c r="AQ279" s="60"/>
      <c r="AR279" s="60"/>
      <c r="AS279" s="60"/>
      <c r="AT279" s="61"/>
      <c r="AU279" s="62"/>
    </row>
    <row r="280" spans="1:47" s="4" customFormat="1" ht="25.5" customHeight="1" x14ac:dyDescent="0.2">
      <c r="A280" s="227"/>
      <c r="B280" s="120"/>
      <c r="C280" s="121"/>
      <c r="D280" s="122"/>
      <c r="E280" s="144" t="s">
        <v>373</v>
      </c>
      <c r="F280" s="50"/>
      <c r="G280" s="50"/>
      <c r="H280" s="50" t="s">
        <v>46</v>
      </c>
      <c r="I280" s="51" t="s">
        <v>220</v>
      </c>
      <c r="J280" s="124"/>
      <c r="K280" s="53">
        <v>43252</v>
      </c>
      <c r="L280" s="53">
        <v>43434</v>
      </c>
      <c r="M280" s="54" t="e">
        <f>AO280/AN280</f>
        <v>#DIV/0!</v>
      </c>
      <c r="N280" s="55" t="e">
        <f t="shared" si="88"/>
        <v>#DIV/0!</v>
      </c>
      <c r="O280" s="21">
        <v>1</v>
      </c>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8">
        <f>+T280+V280+X280+Z280+AB280+AD280+AF280+AH280+AJ280+AL280+R280+P280</f>
        <v>0</v>
      </c>
      <c r="AO280" s="58">
        <f>+S280+Q280+U280+W280+Y280+AA280+AC280+AE280+AG280+AI280+AK280+AM280</f>
        <v>0</v>
      </c>
      <c r="AP280" s="59"/>
      <c r="AQ280" s="60"/>
      <c r="AR280" s="60"/>
      <c r="AS280" s="60"/>
      <c r="AT280" s="61"/>
      <c r="AU280" s="62"/>
    </row>
    <row r="281" spans="1:47" s="4" customFormat="1" ht="42" hidden="1" customHeight="1" x14ac:dyDescent="0.2">
      <c r="A281" s="227"/>
      <c r="B281" s="120"/>
      <c r="C281" s="118"/>
      <c r="D281" s="119" t="s">
        <v>374</v>
      </c>
      <c r="E281" s="33" t="s">
        <v>316</v>
      </c>
      <c r="F281" s="34"/>
      <c r="G281" s="34"/>
      <c r="H281" s="34"/>
      <c r="I281" s="74" t="s">
        <v>55</v>
      </c>
      <c r="J281" s="36"/>
      <c r="K281" s="37">
        <v>43160</v>
      </c>
      <c r="L281" s="38">
        <v>43434</v>
      </c>
      <c r="M281" s="39" t="e">
        <f>AS281/AR281</f>
        <v>#DIV/0!</v>
      </c>
      <c r="N281" s="40" t="e">
        <f t="shared" si="88"/>
        <v>#DIV/0!</v>
      </c>
      <c r="O281" s="69">
        <v>1</v>
      </c>
      <c r="P281" s="42">
        <f t="shared" ref="P281:AM281" si="98">SUM(P282:P286)</f>
        <v>0</v>
      </c>
      <c r="Q281" s="42">
        <f t="shared" si="98"/>
        <v>0</v>
      </c>
      <c r="R281" s="42">
        <f t="shared" si="98"/>
        <v>0</v>
      </c>
      <c r="S281" s="42">
        <f t="shared" si="98"/>
        <v>0</v>
      </c>
      <c r="T281" s="42">
        <f t="shared" si="98"/>
        <v>0</v>
      </c>
      <c r="U281" s="42">
        <f t="shared" si="98"/>
        <v>0</v>
      </c>
      <c r="V281" s="42">
        <f t="shared" si="98"/>
        <v>0</v>
      </c>
      <c r="W281" s="42">
        <f t="shared" si="98"/>
        <v>0</v>
      </c>
      <c r="X281" s="42">
        <f t="shared" si="98"/>
        <v>0</v>
      </c>
      <c r="Y281" s="42">
        <f t="shared" si="98"/>
        <v>0</v>
      </c>
      <c r="Z281" s="42">
        <f t="shared" si="98"/>
        <v>0</v>
      </c>
      <c r="AA281" s="42">
        <f t="shared" si="98"/>
        <v>0</v>
      </c>
      <c r="AB281" s="42">
        <f t="shared" si="98"/>
        <v>0</v>
      </c>
      <c r="AC281" s="42">
        <f t="shared" si="98"/>
        <v>0</v>
      </c>
      <c r="AD281" s="42">
        <f t="shared" si="98"/>
        <v>0</v>
      </c>
      <c r="AE281" s="42">
        <f t="shared" si="98"/>
        <v>0</v>
      </c>
      <c r="AF281" s="42">
        <f t="shared" si="98"/>
        <v>0</v>
      </c>
      <c r="AG281" s="42">
        <f t="shared" si="98"/>
        <v>0</v>
      </c>
      <c r="AH281" s="42">
        <f t="shared" si="98"/>
        <v>0</v>
      </c>
      <c r="AI281" s="42">
        <f t="shared" si="98"/>
        <v>0</v>
      </c>
      <c r="AJ281" s="42">
        <f t="shared" si="98"/>
        <v>0</v>
      </c>
      <c r="AK281" s="42">
        <f t="shared" si="98"/>
        <v>0</v>
      </c>
      <c r="AL281" s="42">
        <f t="shared" si="98"/>
        <v>0</v>
      </c>
      <c r="AM281" s="42">
        <f t="shared" si="98"/>
        <v>0</v>
      </c>
      <c r="AN281" s="43"/>
      <c r="AO281" s="43"/>
      <c r="AP281" s="44"/>
      <c r="AQ281" s="45"/>
      <c r="AR281" s="46">
        <f>+T281+V281+X281+Z281+AB281+AD281+AF281+AH281+AJ281+AL281+R281+P281</f>
        <v>0</v>
      </c>
      <c r="AS281" s="46">
        <f>+U281+W281+Y281+AA281+AC281+AE281+AG281+AI281+AK281+AM281+S281+Q281</f>
        <v>0</v>
      </c>
      <c r="AT281" s="40">
        <f>SUM(O282:O286)</f>
        <v>5</v>
      </c>
      <c r="AU281" s="47" t="e">
        <f>SUM(AO282:AO286)/SUM(AN282:AN286)</f>
        <v>#DIV/0!</v>
      </c>
    </row>
    <row r="282" spans="1:47" s="4" customFormat="1" ht="24" hidden="1" customHeight="1" x14ac:dyDescent="0.2">
      <c r="A282" s="227"/>
      <c r="B282" s="145"/>
      <c r="C282" s="146"/>
      <c r="D282" s="107"/>
      <c r="E282" s="125" t="s">
        <v>322</v>
      </c>
      <c r="F282" s="50"/>
      <c r="G282" s="50"/>
      <c r="H282" s="50" t="s">
        <v>320</v>
      </c>
      <c r="I282" s="51" t="s">
        <v>55</v>
      </c>
      <c r="J282" s="52"/>
      <c r="K282" s="53">
        <v>43221</v>
      </c>
      <c r="L282" s="53">
        <v>43250</v>
      </c>
      <c r="M282" s="54" t="e">
        <f>AO282/AN282</f>
        <v>#DIV/0!</v>
      </c>
      <c r="N282" s="55" t="e">
        <f t="shared" si="88"/>
        <v>#DIV/0!</v>
      </c>
      <c r="O282" s="21">
        <v>1</v>
      </c>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8">
        <f>+T282+V282+X282+Z282+AB282+AD282+AF282+AH282+AJ282+AL282+R282+P282</f>
        <v>0</v>
      </c>
      <c r="AO282" s="58">
        <f>+S282+Q282+U282+W282+Y282+AA282+AC282+AE282+AG282+AI282+AK282+AM282</f>
        <v>0</v>
      </c>
      <c r="AP282" s="59"/>
      <c r="AQ282" s="60"/>
      <c r="AR282" s="60"/>
      <c r="AS282" s="60"/>
      <c r="AT282" s="61"/>
      <c r="AU282" s="62"/>
    </row>
    <row r="283" spans="1:47" s="4" customFormat="1" ht="18" hidden="1" customHeight="1" x14ac:dyDescent="0.2">
      <c r="A283" s="227"/>
      <c r="B283" s="145"/>
      <c r="C283" s="146"/>
      <c r="D283" s="107"/>
      <c r="E283" s="125" t="s">
        <v>321</v>
      </c>
      <c r="F283" s="50"/>
      <c r="G283" s="50"/>
      <c r="H283" s="50"/>
      <c r="I283" s="51" t="s">
        <v>55</v>
      </c>
      <c r="J283" s="52"/>
      <c r="K283" s="53">
        <v>43250</v>
      </c>
      <c r="L283" s="53">
        <v>43261</v>
      </c>
      <c r="M283" s="54" t="e">
        <f>AO283/AN283</f>
        <v>#DIV/0!</v>
      </c>
      <c r="N283" s="55" t="e">
        <f t="shared" si="88"/>
        <v>#DIV/0!</v>
      </c>
      <c r="O283" s="21">
        <v>1</v>
      </c>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8">
        <f>+T283+V283+X283+Z283+AB283+AD283+AF283+AH283+AJ283+AL283+R283+P283</f>
        <v>0</v>
      </c>
      <c r="AO283" s="58">
        <f>+S283+Q283+U283+W283+Y283+AA283+AC283+AE283+AG283+AI283+AK283+AM283</f>
        <v>0</v>
      </c>
      <c r="AP283" s="59"/>
      <c r="AQ283" s="60"/>
      <c r="AR283" s="60"/>
      <c r="AS283" s="60"/>
      <c r="AT283" s="61"/>
      <c r="AU283" s="62"/>
    </row>
    <row r="284" spans="1:47" s="4" customFormat="1" ht="24" hidden="1" customHeight="1" x14ac:dyDescent="0.2">
      <c r="A284" s="227"/>
      <c r="B284" s="145"/>
      <c r="C284" s="146"/>
      <c r="D284" s="107"/>
      <c r="E284" s="125" t="s">
        <v>322</v>
      </c>
      <c r="F284" s="50"/>
      <c r="G284" s="50"/>
      <c r="H284" s="50"/>
      <c r="I284" s="51" t="s">
        <v>55</v>
      </c>
      <c r="J284" s="52"/>
      <c r="K284" s="53">
        <v>43221</v>
      </c>
      <c r="L284" s="53">
        <v>43250</v>
      </c>
      <c r="M284" s="54" t="e">
        <f>AO284/AN284</f>
        <v>#DIV/0!</v>
      </c>
      <c r="N284" s="55" t="e">
        <f t="shared" si="88"/>
        <v>#DIV/0!</v>
      </c>
      <c r="O284" s="21">
        <v>1</v>
      </c>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8">
        <f>+T284+V284+X284+Z284+AB284+AD284+AF284+AH284+AJ284+AL284+R284+P284</f>
        <v>0</v>
      </c>
      <c r="AO284" s="58">
        <f>+S284+Q284+U284+W284+Y284+AA284+AC284+AE284+AG284+AI284+AK284+AM284</f>
        <v>0</v>
      </c>
      <c r="AP284" s="59"/>
      <c r="AQ284" s="60"/>
      <c r="AR284" s="60"/>
      <c r="AS284" s="60"/>
      <c r="AT284" s="61"/>
      <c r="AU284" s="62"/>
    </row>
    <row r="285" spans="1:47" s="4" customFormat="1" ht="18" hidden="1" customHeight="1" x14ac:dyDescent="0.2">
      <c r="A285" s="227"/>
      <c r="B285" s="145"/>
      <c r="C285" s="146"/>
      <c r="D285" s="107"/>
      <c r="E285" s="125" t="s">
        <v>375</v>
      </c>
      <c r="F285" s="50"/>
      <c r="G285" s="50"/>
      <c r="H285" s="50"/>
      <c r="I285" s="51" t="s">
        <v>55</v>
      </c>
      <c r="J285" s="52"/>
      <c r="K285" s="53">
        <v>43101</v>
      </c>
      <c r="L285" s="53">
        <v>43266</v>
      </c>
      <c r="M285" s="54" t="e">
        <f>AO285/AN285</f>
        <v>#DIV/0!</v>
      </c>
      <c r="N285" s="55" t="e">
        <f t="shared" si="88"/>
        <v>#DIV/0!</v>
      </c>
      <c r="O285" s="21">
        <v>1</v>
      </c>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8">
        <f>+T285+V285+X285+Z285+AB285+AD285+AF285+AH285+AJ285+AL285+R285+P285</f>
        <v>0</v>
      </c>
      <c r="AO285" s="58">
        <f>+S285+Q285+U285+W285+Y285+AA285+AC285+AE285+AG285+AI285+AK285+AM285</f>
        <v>0</v>
      </c>
      <c r="AP285" s="59"/>
      <c r="AQ285" s="60"/>
      <c r="AR285" s="60"/>
      <c r="AS285" s="60"/>
      <c r="AT285" s="61"/>
      <c r="AU285" s="62"/>
    </row>
    <row r="286" spans="1:47" s="4" customFormat="1" ht="18" hidden="1" customHeight="1" x14ac:dyDescent="0.2">
      <c r="A286" s="227"/>
      <c r="B286" s="145"/>
      <c r="C286" s="146"/>
      <c r="D286" s="107"/>
      <c r="E286" s="125" t="s">
        <v>325</v>
      </c>
      <c r="F286" s="50"/>
      <c r="G286" s="50"/>
      <c r="H286" s="50"/>
      <c r="I286" s="51" t="s">
        <v>55</v>
      </c>
      <c r="J286" s="52"/>
      <c r="K286" s="53">
        <v>43266</v>
      </c>
      <c r="L286" s="53">
        <v>43297</v>
      </c>
      <c r="M286" s="54" t="e">
        <f>AO286/AN286</f>
        <v>#DIV/0!</v>
      </c>
      <c r="N286" s="55" t="e">
        <f t="shared" si="88"/>
        <v>#DIV/0!</v>
      </c>
      <c r="O286" s="21">
        <v>1</v>
      </c>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8">
        <f>+T286+V286+X286+Z286+AB286+AD286+AF286+AH286+AJ286+AL286+R286+P286</f>
        <v>0</v>
      </c>
      <c r="AO286" s="58">
        <f>+S286+Q286+U286+W286+Y286+AA286+AC286+AE286+AG286+AI286+AK286+AM286</f>
        <v>0</v>
      </c>
      <c r="AP286" s="59"/>
      <c r="AQ286" s="60"/>
      <c r="AR286" s="60"/>
      <c r="AS286" s="60"/>
      <c r="AT286" s="61"/>
      <c r="AU286" s="62"/>
    </row>
    <row r="287" spans="1:47" s="4" customFormat="1" ht="42" customHeight="1" x14ac:dyDescent="0.2">
      <c r="A287" s="227"/>
      <c r="B287" s="120"/>
      <c r="C287" s="118"/>
      <c r="D287" s="119" t="s">
        <v>438</v>
      </c>
      <c r="E287" s="33" t="s">
        <v>376</v>
      </c>
      <c r="F287" s="34" t="s">
        <v>379</v>
      </c>
      <c r="G287" s="34"/>
      <c r="H287" s="34"/>
      <c r="I287" s="74" t="s">
        <v>377</v>
      </c>
      <c r="J287" s="36"/>
      <c r="K287" s="37">
        <v>43160</v>
      </c>
      <c r="L287" s="38">
        <v>43434</v>
      </c>
      <c r="M287" s="39" t="e">
        <f>AS287/AR287</f>
        <v>#DIV/0!</v>
      </c>
      <c r="N287" s="40" t="e">
        <f t="shared" si="88"/>
        <v>#DIV/0!</v>
      </c>
      <c r="O287" s="69">
        <v>1</v>
      </c>
      <c r="P287" s="42">
        <f t="shared" ref="P287:AM287" si="99">SUM(P288:P293)</f>
        <v>0</v>
      </c>
      <c r="Q287" s="42">
        <f t="shared" si="99"/>
        <v>0</v>
      </c>
      <c r="R287" s="42">
        <f t="shared" si="99"/>
        <v>0</v>
      </c>
      <c r="S287" s="42">
        <f t="shared" si="99"/>
        <v>0</v>
      </c>
      <c r="T287" s="42">
        <f t="shared" si="99"/>
        <v>0</v>
      </c>
      <c r="U287" s="42">
        <f t="shared" si="99"/>
        <v>0</v>
      </c>
      <c r="V287" s="42">
        <f t="shared" si="99"/>
        <v>0</v>
      </c>
      <c r="W287" s="42">
        <f t="shared" si="99"/>
        <v>0</v>
      </c>
      <c r="X287" s="42">
        <f t="shared" si="99"/>
        <v>0</v>
      </c>
      <c r="Y287" s="42">
        <f t="shared" si="99"/>
        <v>0</v>
      </c>
      <c r="Z287" s="42">
        <f t="shared" si="99"/>
        <v>0</v>
      </c>
      <c r="AA287" s="42">
        <f t="shared" si="99"/>
        <v>0</v>
      </c>
      <c r="AB287" s="42">
        <f t="shared" si="99"/>
        <v>0</v>
      </c>
      <c r="AC287" s="42">
        <f t="shared" si="99"/>
        <v>0</v>
      </c>
      <c r="AD287" s="42">
        <f t="shared" si="99"/>
        <v>0</v>
      </c>
      <c r="AE287" s="42">
        <f t="shared" si="99"/>
        <v>0</v>
      </c>
      <c r="AF287" s="42">
        <f t="shared" si="99"/>
        <v>0</v>
      </c>
      <c r="AG287" s="42">
        <f t="shared" si="99"/>
        <v>0</v>
      </c>
      <c r="AH287" s="42">
        <f t="shared" si="99"/>
        <v>0</v>
      </c>
      <c r="AI287" s="42">
        <f t="shared" si="99"/>
        <v>0</v>
      </c>
      <c r="AJ287" s="42">
        <f t="shared" si="99"/>
        <v>0</v>
      </c>
      <c r="AK287" s="42">
        <f t="shared" si="99"/>
        <v>0</v>
      </c>
      <c r="AL287" s="42">
        <f t="shared" si="99"/>
        <v>0</v>
      </c>
      <c r="AM287" s="42">
        <f t="shared" si="99"/>
        <v>0</v>
      </c>
      <c r="AN287" s="43"/>
      <c r="AO287" s="43"/>
      <c r="AP287" s="44"/>
      <c r="AQ287" s="45"/>
      <c r="AR287" s="46">
        <f>+T287+V287+X287+Z287+AB287+AD287+AF287+AH287+AJ287+AL287+R287+P287</f>
        <v>0</v>
      </c>
      <c r="AS287" s="46">
        <f>+U287+W287+Y287+AA287+AC287+AE287+AG287+AI287+AK287+AM287+S287+Q287</f>
        <v>0</v>
      </c>
      <c r="AT287" s="40">
        <f>SUM(O288:O293)</f>
        <v>6</v>
      </c>
      <c r="AU287" s="47" t="e">
        <f>SUM(AO288:AO293)/SUM(AN288:AN293)</f>
        <v>#DIV/0!</v>
      </c>
    </row>
    <row r="288" spans="1:47" s="4" customFormat="1" ht="25.5" customHeight="1" x14ac:dyDescent="0.2">
      <c r="A288" s="227"/>
      <c r="B288" s="120"/>
      <c r="C288" s="121"/>
      <c r="D288" s="122"/>
      <c r="E288" s="125" t="s">
        <v>378</v>
      </c>
      <c r="F288" s="50"/>
      <c r="G288" s="50"/>
      <c r="H288" s="50" t="s">
        <v>379</v>
      </c>
      <c r="I288" s="51" t="s">
        <v>220</v>
      </c>
      <c r="J288" s="124"/>
      <c r="K288" s="53">
        <v>43160</v>
      </c>
      <c r="L288" s="53">
        <v>43174</v>
      </c>
      <c r="M288" s="54" t="e">
        <f t="shared" ref="M288:M293" si="100">AO288/AN288</f>
        <v>#DIV/0!</v>
      </c>
      <c r="N288" s="55" t="e">
        <f t="shared" si="88"/>
        <v>#DIV/0!</v>
      </c>
      <c r="O288" s="21">
        <v>1</v>
      </c>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8">
        <f t="shared" ref="AN288:AN293" si="101">+T288+V288+X288+Z288+AB288+AD288+AF288+AH288+AJ288+AL288+R288+P288</f>
        <v>0</v>
      </c>
      <c r="AO288" s="58">
        <f t="shared" ref="AO288:AO293" si="102">+S288+Q288+U288+W288+Y288+AA288+AC288+AE288+AG288+AI288+AK288+AM288</f>
        <v>0</v>
      </c>
      <c r="AP288" s="59"/>
      <c r="AQ288" s="60"/>
      <c r="AR288" s="60"/>
      <c r="AS288" s="60"/>
      <c r="AT288" s="61"/>
      <c r="AU288" s="62"/>
    </row>
    <row r="289" spans="1:56" s="4" customFormat="1" ht="20.25" customHeight="1" x14ac:dyDescent="0.2">
      <c r="A289" s="227"/>
      <c r="B289" s="120"/>
      <c r="C289" s="121"/>
      <c r="D289" s="122"/>
      <c r="E289" s="125" t="s">
        <v>380</v>
      </c>
      <c r="F289" s="50"/>
      <c r="G289" s="50"/>
      <c r="H289" s="50" t="s">
        <v>379</v>
      </c>
      <c r="I289" s="51" t="s">
        <v>220</v>
      </c>
      <c r="J289" s="124"/>
      <c r="K289" s="53">
        <v>43160</v>
      </c>
      <c r="L289" s="53">
        <v>43312</v>
      </c>
      <c r="M289" s="54" t="e">
        <f t="shared" si="100"/>
        <v>#DIV/0!</v>
      </c>
      <c r="N289" s="55" t="e">
        <f t="shared" si="88"/>
        <v>#DIV/0!</v>
      </c>
      <c r="O289" s="21">
        <v>1</v>
      </c>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8">
        <f t="shared" si="101"/>
        <v>0</v>
      </c>
      <c r="AO289" s="58">
        <f t="shared" si="102"/>
        <v>0</v>
      </c>
      <c r="AP289" s="59"/>
      <c r="AQ289" s="60"/>
      <c r="AR289" s="60"/>
      <c r="AS289" s="60"/>
      <c r="AT289" s="61"/>
      <c r="AU289" s="62"/>
    </row>
    <row r="290" spans="1:56" s="4" customFormat="1" ht="25.5" customHeight="1" x14ac:dyDescent="0.2">
      <c r="A290" s="227"/>
      <c r="B290" s="120"/>
      <c r="C290" s="121"/>
      <c r="D290" s="122"/>
      <c r="E290" s="125" t="s">
        <v>381</v>
      </c>
      <c r="F290" s="50"/>
      <c r="G290" s="50"/>
      <c r="H290" s="50" t="s">
        <v>379</v>
      </c>
      <c r="I290" s="51" t="s">
        <v>220</v>
      </c>
      <c r="J290" s="124"/>
      <c r="K290" s="53">
        <v>43160</v>
      </c>
      <c r="L290" s="53">
        <v>43312</v>
      </c>
      <c r="M290" s="54" t="e">
        <f t="shared" si="100"/>
        <v>#DIV/0!</v>
      </c>
      <c r="N290" s="55" t="e">
        <f t="shared" si="88"/>
        <v>#DIV/0!</v>
      </c>
      <c r="O290" s="21">
        <v>1</v>
      </c>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8">
        <f t="shared" si="101"/>
        <v>0</v>
      </c>
      <c r="AO290" s="58">
        <f t="shared" si="102"/>
        <v>0</v>
      </c>
      <c r="AP290" s="59"/>
      <c r="AQ290" s="60"/>
      <c r="AR290" s="60"/>
      <c r="AS290" s="60"/>
      <c r="AT290" s="61"/>
      <c r="AU290" s="62"/>
    </row>
    <row r="291" spans="1:56" s="4" customFormat="1" ht="25.5" customHeight="1" x14ac:dyDescent="0.2">
      <c r="A291" s="227"/>
      <c r="B291" s="120"/>
      <c r="C291" s="121"/>
      <c r="D291" s="122"/>
      <c r="E291" s="125" t="s">
        <v>382</v>
      </c>
      <c r="F291" s="50"/>
      <c r="G291" s="50"/>
      <c r="H291" s="50" t="s">
        <v>379</v>
      </c>
      <c r="I291" s="51" t="s">
        <v>220</v>
      </c>
      <c r="J291" s="124"/>
      <c r="K291" s="53">
        <v>43160</v>
      </c>
      <c r="L291" s="53">
        <v>43312</v>
      </c>
      <c r="M291" s="54" t="e">
        <f t="shared" si="100"/>
        <v>#DIV/0!</v>
      </c>
      <c r="N291" s="55" t="e">
        <f t="shared" si="88"/>
        <v>#DIV/0!</v>
      </c>
      <c r="O291" s="21">
        <v>1</v>
      </c>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8">
        <f t="shared" si="101"/>
        <v>0</v>
      </c>
      <c r="AO291" s="58">
        <f t="shared" si="102"/>
        <v>0</v>
      </c>
      <c r="AP291" s="59"/>
      <c r="AQ291" s="60"/>
      <c r="AR291" s="60"/>
      <c r="AS291" s="60"/>
      <c r="AT291" s="61"/>
      <c r="AU291" s="62"/>
    </row>
    <row r="292" spans="1:56" s="4" customFormat="1" ht="18" x14ac:dyDescent="0.2">
      <c r="A292" s="227"/>
      <c r="B292" s="145"/>
      <c r="C292" s="146"/>
      <c r="D292" s="107"/>
      <c r="E292" s="125" t="s">
        <v>383</v>
      </c>
      <c r="F292" s="50"/>
      <c r="G292" s="50"/>
      <c r="H292" s="50" t="s">
        <v>379</v>
      </c>
      <c r="I292" s="51" t="s">
        <v>126</v>
      </c>
      <c r="J292" s="52"/>
      <c r="K292" s="53">
        <v>43160</v>
      </c>
      <c r="L292" s="53">
        <v>43312</v>
      </c>
      <c r="M292" s="54" t="e">
        <f t="shared" si="100"/>
        <v>#DIV/0!</v>
      </c>
      <c r="N292" s="55" t="e">
        <f t="shared" si="88"/>
        <v>#DIV/0!</v>
      </c>
      <c r="O292" s="21">
        <v>1</v>
      </c>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8">
        <f t="shared" si="101"/>
        <v>0</v>
      </c>
      <c r="AO292" s="58">
        <f t="shared" si="102"/>
        <v>0</v>
      </c>
      <c r="AP292" s="59"/>
      <c r="AQ292" s="60"/>
      <c r="AR292" s="60"/>
      <c r="AS292" s="60"/>
      <c r="AT292" s="61"/>
      <c r="AU292" s="62"/>
    </row>
    <row r="293" spans="1:56" s="4" customFormat="1" ht="20.25" customHeight="1" x14ac:dyDescent="0.2">
      <c r="A293" s="227"/>
      <c r="B293" s="120"/>
      <c r="C293" s="121"/>
      <c r="D293" s="122"/>
      <c r="E293" s="125" t="s">
        <v>384</v>
      </c>
      <c r="F293" s="50"/>
      <c r="G293" s="50"/>
      <c r="H293" s="50" t="s">
        <v>379</v>
      </c>
      <c r="I293" s="51" t="s">
        <v>220</v>
      </c>
      <c r="J293" s="124"/>
      <c r="K293" s="53">
        <v>43160</v>
      </c>
      <c r="L293" s="53">
        <v>43312</v>
      </c>
      <c r="M293" s="54" t="e">
        <f t="shared" si="100"/>
        <v>#DIV/0!</v>
      </c>
      <c r="N293" s="55" t="e">
        <f t="shared" si="88"/>
        <v>#DIV/0!</v>
      </c>
      <c r="O293" s="21">
        <v>1</v>
      </c>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8">
        <f t="shared" si="101"/>
        <v>0</v>
      </c>
      <c r="AO293" s="58">
        <f t="shared" si="102"/>
        <v>0</v>
      </c>
      <c r="AP293" s="59"/>
      <c r="AQ293" s="60"/>
      <c r="AR293" s="60"/>
      <c r="AS293" s="60"/>
      <c r="AT293" s="61"/>
      <c r="AU293" s="62"/>
    </row>
    <row r="294" spans="1:56" s="4" customFormat="1" ht="12" hidden="1" customHeight="1" x14ac:dyDescent="0.2">
      <c r="A294" s="227"/>
      <c r="B294" s="120"/>
      <c r="C294" s="118"/>
      <c r="D294" s="32" t="s">
        <v>374</v>
      </c>
      <c r="E294" s="33" t="s">
        <v>385</v>
      </c>
      <c r="F294" s="34"/>
      <c r="G294" s="34"/>
      <c r="H294" s="34"/>
      <c r="I294" s="147"/>
      <c r="J294" s="36"/>
      <c r="K294" s="36"/>
      <c r="L294" s="102"/>
      <c r="M294" s="39" t="e">
        <f>AS294/AR294</f>
        <v>#DIV/0!</v>
      </c>
      <c r="N294" s="40" t="e">
        <f t="shared" si="88"/>
        <v>#DIV/0!</v>
      </c>
      <c r="O294" s="69">
        <v>1</v>
      </c>
      <c r="P294" s="42">
        <f t="shared" ref="P294:AM294" si="103">SUM(P295)</f>
        <v>0</v>
      </c>
      <c r="Q294" s="42">
        <f t="shared" si="103"/>
        <v>0</v>
      </c>
      <c r="R294" s="42">
        <f t="shared" si="103"/>
        <v>0</v>
      </c>
      <c r="S294" s="42">
        <f t="shared" si="103"/>
        <v>0</v>
      </c>
      <c r="T294" s="42">
        <f t="shared" si="103"/>
        <v>0</v>
      </c>
      <c r="U294" s="42">
        <f t="shared" si="103"/>
        <v>0</v>
      </c>
      <c r="V294" s="42">
        <f t="shared" si="103"/>
        <v>0</v>
      </c>
      <c r="W294" s="42">
        <f t="shared" si="103"/>
        <v>0</v>
      </c>
      <c r="X294" s="42">
        <f t="shared" si="103"/>
        <v>0</v>
      </c>
      <c r="Y294" s="42">
        <f t="shared" si="103"/>
        <v>0</v>
      </c>
      <c r="Z294" s="42">
        <f t="shared" si="103"/>
        <v>0</v>
      </c>
      <c r="AA294" s="42">
        <f t="shared" si="103"/>
        <v>0</v>
      </c>
      <c r="AB294" s="42">
        <f t="shared" si="103"/>
        <v>0</v>
      </c>
      <c r="AC294" s="42">
        <f t="shared" si="103"/>
        <v>0</v>
      </c>
      <c r="AD294" s="42">
        <f t="shared" si="103"/>
        <v>0</v>
      </c>
      <c r="AE294" s="42">
        <f t="shared" si="103"/>
        <v>0</v>
      </c>
      <c r="AF294" s="42">
        <f t="shared" si="103"/>
        <v>0</v>
      </c>
      <c r="AG294" s="42">
        <f t="shared" si="103"/>
        <v>0</v>
      </c>
      <c r="AH294" s="42">
        <f t="shared" si="103"/>
        <v>0</v>
      </c>
      <c r="AI294" s="42">
        <f t="shared" si="103"/>
        <v>0</v>
      </c>
      <c r="AJ294" s="42">
        <f t="shared" si="103"/>
        <v>0</v>
      </c>
      <c r="AK294" s="42">
        <f t="shared" si="103"/>
        <v>0</v>
      </c>
      <c r="AL294" s="42">
        <f t="shared" si="103"/>
        <v>0</v>
      </c>
      <c r="AM294" s="42">
        <f t="shared" si="103"/>
        <v>0</v>
      </c>
      <c r="AN294" s="43"/>
      <c r="AO294" s="43"/>
      <c r="AP294" s="44"/>
      <c r="AQ294" s="45"/>
      <c r="AR294" s="46">
        <f>+T294+V294+X294+Z294+AB294+AD294+AF294+AH294+AJ294+AL294+R294+P294</f>
        <v>0</v>
      </c>
      <c r="AS294" s="46">
        <f>+U294+W294+Y294+AA294+AC294+AE294+AG294+AI294+AK294+AM294+S294+Q294</f>
        <v>0</v>
      </c>
      <c r="AT294" s="40">
        <f>SUM(O295:O301)</f>
        <v>16</v>
      </c>
      <c r="AU294" s="47">
        <f>SUM(AO295:AO301)/SUM(AN295:AN301)</f>
        <v>0</v>
      </c>
    </row>
    <row r="295" spans="1:56" s="4" customFormat="1" ht="12" hidden="1" customHeight="1" x14ac:dyDescent="0.2">
      <c r="A295" s="227"/>
      <c r="B295" s="120"/>
      <c r="C295" s="148"/>
      <c r="D295" s="122"/>
      <c r="E295" s="121" t="s">
        <v>386</v>
      </c>
      <c r="F295" s="149"/>
      <c r="G295" s="149"/>
      <c r="H295" s="149"/>
      <c r="I295" s="150"/>
      <c r="J295" s="124"/>
      <c r="K295" s="124"/>
      <c r="L295" s="151"/>
      <c r="M295" s="152" t="e">
        <f>AO295/AN295</f>
        <v>#DIV/0!</v>
      </c>
      <c r="N295" s="153" t="e">
        <f>IF(M295=100%,"DONE",(L295-FECHA_HOY))</f>
        <v>#DIV/0!</v>
      </c>
      <c r="O295" s="69">
        <v>1</v>
      </c>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8">
        <f>+T295+V295+X295+Z295+AB295+AD295+AF295+AH295+AJ295+AL295+R295+P295</f>
        <v>0</v>
      </c>
      <c r="AO295" s="58">
        <f>+S295+Q295+U295+W295+Y295+AA295+AC295+AE295+AG295+AI295+AK295+AM295</f>
        <v>0</v>
      </c>
      <c r="AP295" s="154"/>
      <c r="AQ295" s="155"/>
      <c r="AR295" s="155"/>
      <c r="AS295" s="155"/>
      <c r="AT295" s="156"/>
      <c r="AU295" s="157"/>
    </row>
    <row r="296" spans="1:56" s="4" customFormat="1" ht="12" customHeight="1" x14ac:dyDescent="0.2">
      <c r="A296" s="227"/>
      <c r="B296" s="158"/>
      <c r="C296" s="159"/>
      <c r="D296" s="160"/>
      <c r="E296" s="161"/>
      <c r="F296" s="162"/>
      <c r="G296" s="162"/>
      <c r="H296" s="162"/>
      <c r="I296" s="163"/>
      <c r="J296" s="164"/>
      <c r="K296" s="164"/>
      <c r="L296" s="165"/>
      <c r="M296" s="152" t="e">
        <f>AO296/AN296</f>
        <v>#DIV/0!</v>
      </c>
      <c r="N296" s="153" t="e">
        <f>IF(M296=100%,"DONE",(L296-FECHA_HOY))</f>
        <v>#DIV/0!</v>
      </c>
      <c r="O296" s="69">
        <v>1</v>
      </c>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8">
        <f>+T296+V296+X296+Z296+AB296+AD296+AF296+AH296+AJ296+AL296+R296+P296</f>
        <v>0</v>
      </c>
      <c r="AO296" s="58">
        <f>+S296+Q296+U296+W296+Y296+AA296+AC296+AE296+AG296+AI296+AK296+AM296</f>
        <v>0</v>
      </c>
      <c r="AP296" s="166"/>
      <c r="AQ296" s="167"/>
      <c r="AR296" s="167"/>
      <c r="AS296" s="167"/>
      <c r="AT296" s="168"/>
      <c r="AU296" s="169"/>
    </row>
    <row r="297" spans="1:56" s="8" customFormat="1" ht="12.75" customHeight="1" x14ac:dyDescent="0.25">
      <c r="A297" s="227" t="s">
        <v>457</v>
      </c>
      <c r="B297" s="229" t="s">
        <v>627</v>
      </c>
      <c r="C297" s="230"/>
      <c r="D297" s="230"/>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c r="AA297" s="230"/>
      <c r="AB297" s="230"/>
      <c r="AC297" s="230"/>
      <c r="AD297" s="230"/>
      <c r="AE297" s="230"/>
      <c r="AF297" s="230"/>
      <c r="AG297" s="230"/>
      <c r="AH297" s="230"/>
      <c r="AI297" s="230"/>
      <c r="AJ297" s="230"/>
      <c r="AK297" s="230"/>
      <c r="AL297" s="230"/>
      <c r="AM297" s="230"/>
      <c r="AN297" s="230"/>
      <c r="AO297" s="230"/>
      <c r="AP297" s="230"/>
      <c r="AQ297" s="230"/>
      <c r="AR297" s="230"/>
      <c r="AS297" s="230"/>
      <c r="AT297" s="230"/>
      <c r="AU297" s="231"/>
      <c r="AV297" s="7"/>
      <c r="AW297" s="7"/>
      <c r="AX297" s="7"/>
      <c r="AY297" s="7"/>
      <c r="AZ297" s="7"/>
      <c r="BA297" s="7"/>
      <c r="BB297" s="7"/>
      <c r="BC297" s="7"/>
      <c r="BD297" s="7"/>
    </row>
    <row r="298" spans="1:56" s="4" customFormat="1" ht="24" customHeight="1" x14ac:dyDescent="0.2">
      <c r="A298" s="227"/>
      <c r="B298" s="198" t="s">
        <v>491</v>
      </c>
      <c r="C298" s="257" t="s">
        <v>440</v>
      </c>
      <c r="D298" s="258"/>
      <c r="E298" s="258"/>
      <c r="F298" s="258"/>
      <c r="G298" s="258"/>
      <c r="H298" s="258"/>
      <c r="I298" s="258"/>
      <c r="J298" s="258"/>
      <c r="K298" s="258"/>
      <c r="L298" s="258"/>
      <c r="M298" s="258"/>
      <c r="N298" s="258"/>
      <c r="O298" s="258"/>
      <c r="P298" s="258"/>
      <c r="Q298" s="258"/>
      <c r="R298" s="258"/>
      <c r="S298" s="258"/>
      <c r="T298" s="258"/>
      <c r="U298" s="258"/>
      <c r="V298" s="258"/>
      <c r="W298" s="258"/>
      <c r="X298" s="258"/>
      <c r="Y298" s="258"/>
      <c r="Z298" s="258"/>
      <c r="AA298" s="258"/>
      <c r="AB298" s="258"/>
      <c r="AC298" s="258"/>
      <c r="AD298" s="258"/>
      <c r="AE298" s="258"/>
      <c r="AF298" s="258"/>
      <c r="AG298" s="258"/>
      <c r="AH298" s="258"/>
      <c r="AI298" s="258"/>
      <c r="AJ298" s="258"/>
      <c r="AK298" s="258"/>
      <c r="AL298" s="258"/>
      <c r="AM298" s="258"/>
      <c r="AN298" s="258"/>
      <c r="AO298" s="282"/>
      <c r="AP298" s="77">
        <f>SUM(O299:O301)</f>
        <v>14</v>
      </c>
      <c r="AQ298" s="78">
        <f>SUM(AO299:AO301)/SUM(AN299:AN301)</f>
        <v>0</v>
      </c>
      <c r="AR298" s="217"/>
      <c r="AS298" s="217"/>
      <c r="AT298" s="61"/>
      <c r="AU298" s="62"/>
      <c r="AV298" s="29" t="e">
        <f>AVERAGE(AU299,AU490,AU502)</f>
        <v>#DIV/0!</v>
      </c>
    </row>
    <row r="299" spans="1:56" s="4" customFormat="1" ht="45" x14ac:dyDescent="0.2">
      <c r="A299" s="227"/>
      <c r="B299" s="199"/>
      <c r="C299" s="31"/>
      <c r="D299" s="48"/>
      <c r="E299" s="196" t="s">
        <v>443</v>
      </c>
      <c r="F299" s="50" t="s">
        <v>442</v>
      </c>
      <c r="G299" s="50"/>
      <c r="H299" s="50" t="s">
        <v>441</v>
      </c>
      <c r="I299" s="51" t="s">
        <v>479</v>
      </c>
      <c r="J299" s="52"/>
      <c r="K299" s="53">
        <v>43405</v>
      </c>
      <c r="L299" s="53">
        <v>43434</v>
      </c>
      <c r="M299" s="54">
        <f>AO299/AN299</f>
        <v>0</v>
      </c>
      <c r="N299" s="55">
        <f>IF(M299=100%,"DONE",(L299-FECHA_HOY))</f>
        <v>178</v>
      </c>
      <c r="O299" s="41">
        <v>1</v>
      </c>
      <c r="P299" s="57"/>
      <c r="Q299" s="57"/>
      <c r="R299" s="57"/>
      <c r="S299" s="57"/>
      <c r="T299" s="57"/>
      <c r="U299" s="57"/>
      <c r="V299" s="57"/>
      <c r="W299" s="57"/>
      <c r="X299" s="57"/>
      <c r="Y299" s="57"/>
      <c r="Z299" s="57"/>
      <c r="AA299" s="57"/>
      <c r="AB299" s="57"/>
      <c r="AC299" s="57"/>
      <c r="AD299" s="57"/>
      <c r="AE299" s="57"/>
      <c r="AF299" s="57"/>
      <c r="AG299" s="57"/>
      <c r="AH299" s="57"/>
      <c r="AI299" s="57"/>
      <c r="AJ299" s="57">
        <v>1</v>
      </c>
      <c r="AK299" s="57"/>
      <c r="AL299" s="57"/>
      <c r="AM299" s="57"/>
      <c r="AN299" s="58">
        <f>+T299+V299+X299+Z299+AB299+AD299+AF299+AH299+AJ299+AL299+R299+P299</f>
        <v>1</v>
      </c>
      <c r="AO299" s="58">
        <f>+S299+Q299+U299+W299+Y299+AA299+AC299+AE299+AG299+AI299+AK299+AM299</f>
        <v>0</v>
      </c>
      <c r="AP299" s="59"/>
      <c r="AQ299" s="60"/>
      <c r="AR299" s="60"/>
      <c r="AS299" s="60"/>
      <c r="AT299" s="216"/>
      <c r="AU299" s="62"/>
    </row>
    <row r="300" spans="1:56" s="4" customFormat="1" ht="36" customHeight="1" x14ac:dyDescent="0.2">
      <c r="A300" s="227"/>
      <c r="B300" s="199"/>
      <c r="C300" s="48"/>
      <c r="D300" s="48"/>
      <c r="E300" s="196" t="s">
        <v>444</v>
      </c>
      <c r="F300" s="50" t="s">
        <v>442</v>
      </c>
      <c r="G300" s="50"/>
      <c r="H300" s="50" t="s">
        <v>441</v>
      </c>
      <c r="I300" s="51" t="s">
        <v>479</v>
      </c>
      <c r="J300" s="52"/>
      <c r="K300" s="53">
        <v>43435</v>
      </c>
      <c r="L300" s="53">
        <v>43465</v>
      </c>
      <c r="M300" s="54">
        <f>AO300/AN300</f>
        <v>0</v>
      </c>
      <c r="N300" s="55">
        <f>IF(M300=100%,"DONE",(L300-FECHA_HOY))</f>
        <v>209</v>
      </c>
      <c r="O300" s="56">
        <v>1</v>
      </c>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v>1</v>
      </c>
      <c r="AM300" s="57"/>
      <c r="AN300" s="58">
        <f>+T300+V300+X300+Z300+AB300+AD300+AF300+AH300+AJ300+AL300+R300+P300</f>
        <v>1</v>
      </c>
      <c r="AO300" s="58">
        <f>+S300+Q300+U300+W300+Y300+AA300+AC300+AE300+AG300+AI300+AK300+AM300</f>
        <v>0</v>
      </c>
      <c r="AP300" s="59"/>
      <c r="AQ300" s="60"/>
      <c r="AR300" s="60"/>
      <c r="AS300" s="60"/>
      <c r="AT300" s="61"/>
      <c r="AU300" s="62"/>
    </row>
    <row r="301" spans="1:56" s="4" customFormat="1" ht="45" x14ac:dyDescent="0.2">
      <c r="A301" s="227"/>
      <c r="B301" s="199"/>
      <c r="C301" s="48"/>
      <c r="D301" s="48"/>
      <c r="E301" s="196" t="s">
        <v>445</v>
      </c>
      <c r="F301" s="50" t="s">
        <v>442</v>
      </c>
      <c r="G301" s="50"/>
      <c r="H301" s="50" t="s">
        <v>441</v>
      </c>
      <c r="I301" s="51" t="s">
        <v>479</v>
      </c>
      <c r="J301" s="52"/>
      <c r="K301" s="197">
        <v>43101</v>
      </c>
      <c r="L301" s="53">
        <v>43465</v>
      </c>
      <c r="M301" s="54">
        <f>AO301/AN301</f>
        <v>0</v>
      </c>
      <c r="N301" s="55">
        <f>IF(M301=100%,"DONE",(L301-FECHA_HOY))</f>
        <v>209</v>
      </c>
      <c r="O301" s="56">
        <v>12</v>
      </c>
      <c r="P301" s="57">
        <v>1</v>
      </c>
      <c r="Q301" s="57"/>
      <c r="R301" s="57">
        <v>1</v>
      </c>
      <c r="S301" s="57"/>
      <c r="T301" s="57">
        <v>1</v>
      </c>
      <c r="U301" s="57"/>
      <c r="V301" s="57">
        <v>1</v>
      </c>
      <c r="W301" s="57"/>
      <c r="X301" s="57">
        <v>1</v>
      </c>
      <c r="Y301" s="57"/>
      <c r="Z301" s="57">
        <v>1</v>
      </c>
      <c r="AA301" s="57"/>
      <c r="AB301" s="57">
        <v>1</v>
      </c>
      <c r="AC301" s="57"/>
      <c r="AD301" s="57">
        <v>1</v>
      </c>
      <c r="AE301" s="57"/>
      <c r="AF301" s="57">
        <v>1</v>
      </c>
      <c r="AG301" s="57"/>
      <c r="AH301" s="57">
        <v>1</v>
      </c>
      <c r="AI301" s="57"/>
      <c r="AJ301" s="57">
        <v>1</v>
      </c>
      <c r="AK301" s="57"/>
      <c r="AL301" s="57">
        <v>1</v>
      </c>
      <c r="AM301" s="57"/>
      <c r="AN301" s="58">
        <f>+T301+V301+X301+Z301+AB301+AD301+AF301+AH301+AJ301+AL301+R301+P301</f>
        <v>12</v>
      </c>
      <c r="AO301" s="58">
        <f>+S301+Q301+U301+W301+Y301+AA301+AC301+AE301+AG301+AI301+AK301+AM301</f>
        <v>0</v>
      </c>
      <c r="AP301" s="59"/>
      <c r="AQ301" s="60"/>
      <c r="AR301" s="60"/>
      <c r="AS301" s="60"/>
      <c r="AT301" s="61"/>
      <c r="AU301" s="62"/>
    </row>
    <row r="302" spans="1:56" s="4" customFormat="1" ht="24" customHeight="1" x14ac:dyDescent="0.2">
      <c r="A302" s="227"/>
      <c r="B302" s="198" t="s">
        <v>123</v>
      </c>
      <c r="C302" s="257" t="s">
        <v>446</v>
      </c>
      <c r="D302" s="258"/>
      <c r="E302" s="258"/>
      <c r="F302" s="258"/>
      <c r="G302" s="258"/>
      <c r="H302" s="258"/>
      <c r="I302" s="258"/>
      <c r="J302" s="258"/>
      <c r="K302" s="258"/>
      <c r="L302" s="258"/>
      <c r="M302" s="258"/>
      <c r="N302" s="258"/>
      <c r="O302" s="258"/>
      <c r="P302" s="258"/>
      <c r="Q302" s="258"/>
      <c r="R302" s="258"/>
      <c r="S302" s="258"/>
      <c r="T302" s="258"/>
      <c r="U302" s="258"/>
      <c r="V302" s="258"/>
      <c r="W302" s="258"/>
      <c r="X302" s="258"/>
      <c r="Y302" s="258"/>
      <c r="Z302" s="258"/>
      <c r="AA302" s="258"/>
      <c r="AB302" s="258"/>
      <c r="AC302" s="258"/>
      <c r="AD302" s="258"/>
      <c r="AE302" s="258"/>
      <c r="AF302" s="258"/>
      <c r="AG302" s="258"/>
      <c r="AH302" s="258"/>
      <c r="AI302" s="258"/>
      <c r="AJ302" s="258"/>
      <c r="AK302" s="258"/>
      <c r="AL302" s="258"/>
      <c r="AM302" s="258"/>
      <c r="AN302" s="258"/>
      <c r="AO302" s="282"/>
      <c r="AP302" s="77">
        <f>SUM(O303:O305)</f>
        <v>4</v>
      </c>
      <c r="AQ302" s="78">
        <f>SUM(AO303:AO305)/SUM(AN303:AN305)</f>
        <v>0</v>
      </c>
      <c r="AR302" s="217"/>
      <c r="AS302" s="217"/>
      <c r="AT302" s="61"/>
      <c r="AU302" s="62"/>
      <c r="AV302" s="29" t="e">
        <f>AVERAGE(AU303,AU494,AU506)</f>
        <v>#DIV/0!</v>
      </c>
    </row>
    <row r="303" spans="1:56" s="4" customFormat="1" ht="45" x14ac:dyDescent="0.2">
      <c r="A303" s="227"/>
      <c r="B303" s="85"/>
      <c r="C303" s="86"/>
      <c r="D303" s="87"/>
      <c r="E303" s="91" t="s">
        <v>447</v>
      </c>
      <c r="F303" s="50" t="s">
        <v>442</v>
      </c>
      <c r="G303" s="50"/>
      <c r="H303" s="50" t="s">
        <v>441</v>
      </c>
      <c r="I303" s="51" t="s">
        <v>479</v>
      </c>
      <c r="J303" s="52"/>
      <c r="K303" s="53">
        <v>43435</v>
      </c>
      <c r="L303" s="53">
        <v>43465</v>
      </c>
      <c r="M303" s="54">
        <f>AO303/AN303</f>
        <v>0</v>
      </c>
      <c r="N303" s="55">
        <f>IF(M303=100%,"DONE",(L303-FECHA_HOY))</f>
        <v>209</v>
      </c>
      <c r="O303" s="21">
        <v>1</v>
      </c>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v>1</v>
      </c>
      <c r="AM303" s="57"/>
      <c r="AN303" s="58">
        <f>+T303+V303+X303+Z303+AB303+AD303+AF303+AH303+AJ303+AL303+R303+P303</f>
        <v>1</v>
      </c>
      <c r="AO303" s="58">
        <f>+S303+Q303+U303+W303+Y303+AA303+AC303+AE303+AG303+AI303+AK303+AM303</f>
        <v>0</v>
      </c>
      <c r="AP303" s="59"/>
      <c r="AQ303" s="60"/>
      <c r="AR303" s="60"/>
      <c r="AS303" s="60"/>
      <c r="AT303" s="61"/>
      <c r="AU303" s="62"/>
    </row>
    <row r="304" spans="1:56" s="4" customFormat="1" ht="45" x14ac:dyDescent="0.2">
      <c r="A304" s="227"/>
      <c r="B304" s="85"/>
      <c r="C304" s="86"/>
      <c r="D304" s="87"/>
      <c r="E304" s="91" t="s">
        <v>448</v>
      </c>
      <c r="F304" s="50" t="s">
        <v>442</v>
      </c>
      <c r="G304" s="50"/>
      <c r="H304" s="50" t="s">
        <v>441</v>
      </c>
      <c r="I304" s="51" t="s">
        <v>479</v>
      </c>
      <c r="J304" s="52"/>
      <c r="K304" s="53">
        <v>43344</v>
      </c>
      <c r="L304" s="53">
        <v>43434</v>
      </c>
      <c r="M304" s="54">
        <f>AO304/AN304</f>
        <v>0</v>
      </c>
      <c r="N304" s="55">
        <f>IF(M304=100%,"DONE",(L304-FECHA_HOY))</f>
        <v>178</v>
      </c>
      <c r="O304" s="21">
        <v>3</v>
      </c>
      <c r="P304" s="57"/>
      <c r="Q304" s="57"/>
      <c r="R304" s="57"/>
      <c r="S304" s="57"/>
      <c r="T304" s="57"/>
      <c r="U304" s="57"/>
      <c r="V304" s="57"/>
      <c r="W304" s="57"/>
      <c r="X304" s="57"/>
      <c r="Y304" s="57"/>
      <c r="Z304" s="57"/>
      <c r="AA304" s="57"/>
      <c r="AB304" s="57"/>
      <c r="AC304" s="57"/>
      <c r="AD304" s="57"/>
      <c r="AE304" s="57"/>
      <c r="AF304" s="57">
        <v>1</v>
      </c>
      <c r="AG304" s="57"/>
      <c r="AH304" s="57">
        <v>1</v>
      </c>
      <c r="AI304" s="57"/>
      <c r="AJ304" s="57">
        <v>1</v>
      </c>
      <c r="AK304" s="57"/>
      <c r="AL304" s="57"/>
      <c r="AM304" s="57"/>
      <c r="AN304" s="58">
        <f>+T304+V304+X304+Z304+AB304+AD304+AF304+AH304+AJ304+AL304+R304+P304</f>
        <v>3</v>
      </c>
      <c r="AO304" s="58">
        <f>+S304+Q304+U304+W304+Y304+AA304+AC304+AE304+AG304+AI304+AK304+AM304</f>
        <v>0</v>
      </c>
      <c r="AP304" s="59"/>
      <c r="AQ304" s="60"/>
      <c r="AR304" s="60"/>
      <c r="AS304" s="60"/>
      <c r="AT304" s="61"/>
      <c r="AU304" s="62"/>
    </row>
    <row r="305" spans="1:56" ht="15" customHeight="1" x14ac:dyDescent="0.2">
      <c r="A305" s="227"/>
      <c r="B305" s="198" t="s">
        <v>513</v>
      </c>
      <c r="C305" s="257" t="s">
        <v>449</v>
      </c>
      <c r="D305" s="258"/>
      <c r="E305" s="258"/>
      <c r="F305" s="258"/>
      <c r="G305" s="258"/>
      <c r="H305" s="258"/>
      <c r="I305" s="258"/>
      <c r="J305" s="258"/>
      <c r="K305" s="258"/>
      <c r="L305" s="258"/>
      <c r="M305" s="258"/>
      <c r="N305" s="258"/>
      <c r="O305" s="258"/>
      <c r="P305" s="258"/>
      <c r="Q305" s="258"/>
      <c r="R305" s="258"/>
      <c r="S305" s="258"/>
      <c r="T305" s="258"/>
      <c r="U305" s="258"/>
      <c r="V305" s="258"/>
      <c r="W305" s="258"/>
      <c r="X305" s="258"/>
      <c r="Y305" s="258"/>
      <c r="Z305" s="258"/>
      <c r="AA305" s="258"/>
      <c r="AB305" s="258"/>
      <c r="AC305" s="258"/>
      <c r="AD305" s="258"/>
      <c r="AE305" s="258"/>
      <c r="AF305" s="258"/>
      <c r="AG305" s="258"/>
      <c r="AH305" s="258"/>
      <c r="AI305" s="258"/>
      <c r="AJ305" s="258"/>
      <c r="AK305" s="258"/>
      <c r="AL305" s="258"/>
      <c r="AM305" s="258"/>
      <c r="AN305" s="258"/>
      <c r="AO305" s="282"/>
      <c r="AP305" s="77">
        <f>SUM(O306)</f>
        <v>3</v>
      </c>
      <c r="AQ305" s="78">
        <f>SUM(AO306)/SUM(AN306)</f>
        <v>0</v>
      </c>
      <c r="AR305" s="215"/>
      <c r="AS305" s="215"/>
      <c r="AT305" s="215"/>
      <c r="AU305" s="215"/>
      <c r="AV305" s="4" t="e">
        <f>AVERAGE(AU483,AU497,AU509)</f>
        <v>#DIV/0!</v>
      </c>
    </row>
    <row r="306" spans="1:56" s="4" customFormat="1" ht="45" x14ac:dyDescent="0.2">
      <c r="A306" s="227"/>
      <c r="B306" s="85"/>
      <c r="C306" s="86"/>
      <c r="D306" s="87"/>
      <c r="E306" s="91" t="s">
        <v>450</v>
      </c>
      <c r="F306" s="50" t="s">
        <v>442</v>
      </c>
      <c r="G306" s="50"/>
      <c r="H306" s="50" t="s">
        <v>441</v>
      </c>
      <c r="I306" s="51" t="s">
        <v>479</v>
      </c>
      <c r="J306" s="52"/>
      <c r="K306" s="53">
        <v>43497</v>
      </c>
      <c r="L306" s="53">
        <v>43554</v>
      </c>
      <c r="M306" s="54">
        <f>AO306/AN306</f>
        <v>0</v>
      </c>
      <c r="N306" s="55">
        <f>IF(M306=100%,"DONE",(L306-FECHA_HOY))</f>
        <v>298</v>
      </c>
      <c r="O306" s="21">
        <v>3</v>
      </c>
      <c r="P306" s="57">
        <v>1</v>
      </c>
      <c r="Q306" s="57"/>
      <c r="R306" s="57">
        <v>1</v>
      </c>
      <c r="S306" s="57"/>
      <c r="T306" s="57">
        <v>1</v>
      </c>
      <c r="U306" s="57"/>
      <c r="V306" s="57"/>
      <c r="W306" s="57"/>
      <c r="X306" s="57"/>
      <c r="Y306" s="57"/>
      <c r="Z306" s="57"/>
      <c r="AA306" s="57"/>
      <c r="AB306" s="57"/>
      <c r="AC306" s="57"/>
      <c r="AD306" s="57"/>
      <c r="AE306" s="57"/>
      <c r="AF306" s="57"/>
      <c r="AG306" s="57"/>
      <c r="AH306" s="57"/>
      <c r="AI306" s="57"/>
      <c r="AJ306" s="57"/>
      <c r="AK306" s="57"/>
      <c r="AL306" s="57"/>
      <c r="AM306" s="57"/>
      <c r="AN306" s="58">
        <f>+T306+V306+X306+Z306+AB306+AD306+AF306+AH306+AJ306+AL306+R306+P306</f>
        <v>3</v>
      </c>
      <c r="AO306" s="58">
        <f>+S306+Q306+U306+W306+Y306+AA306+AC306+AE306+AG306+AI306+AK306+AM306</f>
        <v>0</v>
      </c>
      <c r="AP306" s="59"/>
      <c r="AQ306" s="60"/>
      <c r="AR306" s="60"/>
      <c r="AS306" s="60"/>
      <c r="AT306" s="61"/>
      <c r="AU306" s="62"/>
    </row>
    <row r="307" spans="1:56" ht="15" customHeight="1" x14ac:dyDescent="0.2">
      <c r="A307" s="227"/>
      <c r="B307" s="198" t="s">
        <v>520</v>
      </c>
      <c r="C307" s="257" t="s">
        <v>451</v>
      </c>
      <c r="D307" s="258"/>
      <c r="E307" s="258"/>
      <c r="F307" s="258"/>
      <c r="G307" s="258"/>
      <c r="H307" s="258"/>
      <c r="I307" s="258"/>
      <c r="J307" s="258"/>
      <c r="K307" s="258"/>
      <c r="L307" s="258"/>
      <c r="M307" s="258"/>
      <c r="N307" s="258"/>
      <c r="O307" s="258"/>
      <c r="P307" s="258"/>
      <c r="Q307" s="258"/>
      <c r="R307" s="258"/>
      <c r="S307" s="258"/>
      <c r="T307" s="258"/>
      <c r="U307" s="258"/>
      <c r="V307" s="258"/>
      <c r="W307" s="258"/>
      <c r="X307" s="258"/>
      <c r="Y307" s="258"/>
      <c r="Z307" s="258"/>
      <c r="AA307" s="258"/>
      <c r="AB307" s="258"/>
      <c r="AC307" s="258"/>
      <c r="AD307" s="258"/>
      <c r="AE307" s="258"/>
      <c r="AF307" s="258"/>
      <c r="AG307" s="258"/>
      <c r="AH307" s="258"/>
      <c r="AI307" s="258"/>
      <c r="AJ307" s="258"/>
      <c r="AK307" s="258"/>
      <c r="AL307" s="258"/>
      <c r="AM307" s="258"/>
      <c r="AN307" s="258"/>
      <c r="AO307" s="258"/>
      <c r="AP307" s="218">
        <f>SUM(O308:O310)</f>
        <v>10</v>
      </c>
      <c r="AQ307" s="3">
        <f>SUM(AO308:AO310)/SUM(AN308:AN310)</f>
        <v>0.1111111111111111</v>
      </c>
      <c r="AV307" s="4" t="e">
        <f>AVERAGE(AU485,AU499,AU511)</f>
        <v>#DIV/0!</v>
      </c>
    </row>
    <row r="308" spans="1:56" s="4" customFormat="1" ht="72" x14ac:dyDescent="0.2">
      <c r="A308" s="227"/>
      <c r="B308" s="85"/>
      <c r="C308" s="86"/>
      <c r="D308" s="87"/>
      <c r="E308" s="91" t="s">
        <v>452</v>
      </c>
      <c r="F308" s="50" t="s">
        <v>478</v>
      </c>
      <c r="G308" s="50"/>
      <c r="H308" s="50" t="s">
        <v>441</v>
      </c>
      <c r="I308" s="51" t="s">
        <v>480</v>
      </c>
      <c r="J308" s="52"/>
      <c r="K308" s="53">
        <v>43221</v>
      </c>
      <c r="L308" s="53">
        <v>43373</v>
      </c>
      <c r="M308" s="54">
        <f>AO308/AN308</f>
        <v>0.33333333333333331</v>
      </c>
      <c r="N308" s="55">
        <f>IF(M308=100%,"DONE",(L308-FECHA_HOY))</f>
        <v>117</v>
      </c>
      <c r="O308" s="21">
        <v>3</v>
      </c>
      <c r="P308" s="57"/>
      <c r="Q308" s="57"/>
      <c r="R308" s="57"/>
      <c r="S308" s="57"/>
      <c r="T308" s="57"/>
      <c r="U308" s="57"/>
      <c r="V308" s="57"/>
      <c r="W308" s="57"/>
      <c r="X308" s="57">
        <v>1</v>
      </c>
      <c r="Y308" s="57">
        <v>1</v>
      </c>
      <c r="Z308" s="57"/>
      <c r="AA308" s="57"/>
      <c r="AB308" s="57">
        <v>1</v>
      </c>
      <c r="AC308" s="57"/>
      <c r="AD308" s="57"/>
      <c r="AE308" s="57"/>
      <c r="AF308" s="57">
        <v>1</v>
      </c>
      <c r="AG308" s="57"/>
      <c r="AH308" s="57"/>
      <c r="AI308" s="57"/>
      <c r="AJ308" s="57"/>
      <c r="AK308" s="57"/>
      <c r="AL308" s="57"/>
      <c r="AM308" s="57"/>
      <c r="AN308" s="58">
        <f>+T308+V308+X308+Z308+AB308+AD308+AF308+AH308+AJ308+AL308+R308+P308</f>
        <v>3</v>
      </c>
      <c r="AO308" s="58">
        <f>+S308+Q308+U308+W308+Y308+AA308+AC308+AE308+AG308+AI308+AK308+AM308</f>
        <v>1</v>
      </c>
      <c r="AP308" s="59"/>
      <c r="AQ308" s="60"/>
      <c r="AR308" s="60"/>
      <c r="AS308" s="60"/>
      <c r="AT308" s="61"/>
      <c r="AU308" s="62"/>
    </row>
    <row r="309" spans="1:56" s="4" customFormat="1" ht="72" x14ac:dyDescent="0.2">
      <c r="A309" s="227"/>
      <c r="B309" s="85"/>
      <c r="C309" s="86"/>
      <c r="D309" s="87"/>
      <c r="E309" s="91" t="s">
        <v>453</v>
      </c>
      <c r="F309" s="50" t="s">
        <v>478</v>
      </c>
      <c r="G309" s="50"/>
      <c r="H309" s="50" t="s">
        <v>441</v>
      </c>
      <c r="I309" s="51" t="s">
        <v>480</v>
      </c>
      <c r="J309" s="52"/>
      <c r="K309" s="53">
        <v>43252</v>
      </c>
      <c r="L309" s="53">
        <v>43403</v>
      </c>
      <c r="M309" s="54">
        <f>AO309/AN309</f>
        <v>0</v>
      </c>
      <c r="N309" s="55">
        <f>IF(M309=100%,"DONE",(L309-FECHA_HOY))</f>
        <v>147</v>
      </c>
      <c r="O309" s="21">
        <v>3</v>
      </c>
      <c r="P309" s="57"/>
      <c r="Q309" s="57"/>
      <c r="R309" s="57"/>
      <c r="S309" s="57"/>
      <c r="T309" s="57"/>
      <c r="U309" s="57"/>
      <c r="V309" s="57"/>
      <c r="W309" s="57"/>
      <c r="X309" s="57"/>
      <c r="Y309" s="57"/>
      <c r="Z309" s="57">
        <v>1</v>
      </c>
      <c r="AA309" s="57"/>
      <c r="AB309" s="57"/>
      <c r="AC309" s="57"/>
      <c r="AD309" s="57">
        <v>1</v>
      </c>
      <c r="AE309" s="57"/>
      <c r="AF309" s="57"/>
      <c r="AG309" s="57"/>
      <c r="AH309" s="57">
        <v>1</v>
      </c>
      <c r="AI309" s="57"/>
      <c r="AJ309" s="57"/>
      <c r="AK309" s="57"/>
      <c r="AL309" s="57"/>
      <c r="AM309" s="57"/>
      <c r="AN309" s="58">
        <f>+T309+V309+X309+Z309+AB309+AD309+AF309+AH309+AJ309+AL309+R309+P309</f>
        <v>3</v>
      </c>
      <c r="AO309" s="58">
        <f>+S309+Q309+U309+W309+Y309+AA309+AC309+AE309+AG309+AI309+AK309+AM309</f>
        <v>0</v>
      </c>
      <c r="AP309" s="59"/>
      <c r="AQ309" s="60"/>
      <c r="AR309" s="60"/>
      <c r="AS309" s="60"/>
      <c r="AT309" s="61"/>
      <c r="AU309" s="62"/>
    </row>
    <row r="310" spans="1:56" s="4" customFormat="1" ht="72" x14ac:dyDescent="0.2">
      <c r="A310" s="227"/>
      <c r="B310" s="85"/>
      <c r="C310" s="86"/>
      <c r="D310" s="87"/>
      <c r="E310" s="91" t="s">
        <v>454</v>
      </c>
      <c r="F310" s="50" t="s">
        <v>478</v>
      </c>
      <c r="G310" s="50"/>
      <c r="H310" s="50" t="s">
        <v>441</v>
      </c>
      <c r="I310" s="51" t="s">
        <v>481</v>
      </c>
      <c r="J310" s="52"/>
      <c r="K310" s="53">
        <v>43221</v>
      </c>
      <c r="L310" s="53">
        <v>43373</v>
      </c>
      <c r="M310" s="54">
        <f>AO310/AN310</f>
        <v>0</v>
      </c>
      <c r="N310" s="55">
        <f>IF(M310=100%,"DONE",(L310-FECHA_HOY))</f>
        <v>117</v>
      </c>
      <c r="O310" s="21">
        <v>4</v>
      </c>
      <c r="P310" s="57"/>
      <c r="Q310" s="57"/>
      <c r="R310" s="57"/>
      <c r="S310" s="57"/>
      <c r="T310" s="57"/>
      <c r="U310" s="57"/>
      <c r="V310" s="57"/>
      <c r="W310" s="57"/>
      <c r="X310" s="57">
        <v>1</v>
      </c>
      <c r="Y310" s="57"/>
      <c r="Z310" s="57"/>
      <c r="AA310" s="57"/>
      <c r="AB310" s="57">
        <v>1</v>
      </c>
      <c r="AC310" s="57"/>
      <c r="AD310" s="57"/>
      <c r="AE310" s="57"/>
      <c r="AF310" s="57">
        <v>1</v>
      </c>
      <c r="AG310" s="57"/>
      <c r="AH310" s="57"/>
      <c r="AI310" s="57"/>
      <c r="AJ310" s="57"/>
      <c r="AK310" s="57"/>
      <c r="AL310" s="57"/>
      <c r="AM310" s="57"/>
      <c r="AN310" s="58">
        <f>+T310+V310+X310+Z310+AB310+AD310+AF310+AH310+AJ310+AL310+R310+P310</f>
        <v>3</v>
      </c>
      <c r="AO310" s="58">
        <f>+S310+Q310+U310+W310+Y310+AA310+AC310+AE310+AG310+AI310+AK310+AM310</f>
        <v>0</v>
      </c>
      <c r="AP310" s="59"/>
      <c r="AQ310" s="60"/>
      <c r="AR310" s="60"/>
      <c r="AS310" s="60"/>
      <c r="AT310" s="61"/>
      <c r="AU310" s="62"/>
    </row>
    <row r="311" spans="1:56" ht="15" customHeight="1" x14ac:dyDescent="0.2">
      <c r="A311" s="227"/>
      <c r="B311" s="198" t="s">
        <v>525</v>
      </c>
      <c r="C311" s="257" t="s">
        <v>458</v>
      </c>
      <c r="D311" s="258"/>
      <c r="E311" s="258"/>
      <c r="F311" s="258"/>
      <c r="G311" s="258"/>
      <c r="H311" s="258"/>
      <c r="I311" s="258"/>
      <c r="J311" s="258"/>
      <c r="K311" s="258"/>
      <c r="L311" s="258"/>
      <c r="M311" s="258"/>
      <c r="N311" s="258"/>
      <c r="O311" s="258"/>
      <c r="P311" s="258"/>
      <c r="Q311" s="258"/>
      <c r="R311" s="258"/>
      <c r="S311" s="258"/>
      <c r="T311" s="258"/>
      <c r="U311" s="258"/>
      <c r="V311" s="258"/>
      <c r="W311" s="258"/>
      <c r="X311" s="258"/>
      <c r="Y311" s="258"/>
      <c r="Z311" s="258"/>
      <c r="AA311" s="258"/>
      <c r="AB311" s="258"/>
      <c r="AC311" s="258"/>
      <c r="AD311" s="258"/>
      <c r="AE311" s="258"/>
      <c r="AF311" s="258"/>
      <c r="AG311" s="258"/>
      <c r="AH311" s="258"/>
      <c r="AI311" s="258"/>
      <c r="AJ311" s="258"/>
      <c r="AK311" s="258"/>
      <c r="AL311" s="258"/>
      <c r="AM311" s="258"/>
      <c r="AN311" s="258"/>
      <c r="AO311" s="258"/>
      <c r="AP311" s="218">
        <f>SUM(O312:O313)</f>
        <v>2</v>
      </c>
      <c r="AQ311" s="3">
        <f>SUM(AO312:AO313)/SUM(AN312:AN313)</f>
        <v>0</v>
      </c>
      <c r="AV311" s="4" t="e">
        <f>AVERAGE(AU489,AU503,AU515)</f>
        <v>#DIV/0!</v>
      </c>
    </row>
    <row r="312" spans="1:56" s="4" customFormat="1" ht="24" x14ac:dyDescent="0.2">
      <c r="A312" s="227"/>
      <c r="B312" s="85"/>
      <c r="C312" s="86"/>
      <c r="D312" s="87"/>
      <c r="E312" s="91" t="s">
        <v>459</v>
      </c>
      <c r="F312" s="50" t="s">
        <v>460</v>
      </c>
      <c r="G312" s="50"/>
      <c r="H312" s="50" t="s">
        <v>441</v>
      </c>
      <c r="I312" s="51" t="s">
        <v>480</v>
      </c>
      <c r="J312" s="52"/>
      <c r="K312" s="53">
        <v>43191</v>
      </c>
      <c r="L312" s="53">
        <v>43220</v>
      </c>
      <c r="M312" s="54">
        <f>AO312/AN312</f>
        <v>0</v>
      </c>
      <c r="N312" s="55">
        <f>IF(M312=100%,"DONE",(L312-FECHA_HOY))</f>
        <v>-36</v>
      </c>
      <c r="O312" s="21">
        <v>1</v>
      </c>
      <c r="P312" s="57"/>
      <c r="Q312" s="57"/>
      <c r="R312" s="57"/>
      <c r="S312" s="57"/>
      <c r="T312" s="57"/>
      <c r="U312" s="57"/>
      <c r="V312" s="57">
        <v>1</v>
      </c>
      <c r="W312" s="57"/>
      <c r="X312" s="57"/>
      <c r="Y312" s="57"/>
      <c r="Z312" s="57"/>
      <c r="AA312" s="57"/>
      <c r="AB312" s="57"/>
      <c r="AC312" s="57"/>
      <c r="AD312" s="57"/>
      <c r="AE312" s="57"/>
      <c r="AF312" s="57"/>
      <c r="AG312" s="57"/>
      <c r="AH312" s="57"/>
      <c r="AI312" s="57"/>
      <c r="AJ312" s="57"/>
      <c r="AK312" s="57"/>
      <c r="AL312" s="57"/>
      <c r="AM312" s="57"/>
      <c r="AN312" s="58">
        <f>+T312+V312+X312+Z312+AB312+AD312+AF312+AH312+AJ312+AL312+R312+P312</f>
        <v>1</v>
      </c>
      <c r="AO312" s="58">
        <f>+S312+Q312+U312+W312+Y312+AA312+AC312+AE312+AG312+AI312+AK312+AM312</f>
        <v>0</v>
      </c>
      <c r="AP312" s="59"/>
      <c r="AQ312" s="60"/>
      <c r="AR312" s="60"/>
      <c r="AS312" s="60"/>
      <c r="AT312" s="61"/>
      <c r="AU312" s="62"/>
    </row>
    <row r="313" spans="1:56" s="4" customFormat="1" ht="84" x14ac:dyDescent="0.2">
      <c r="A313" s="228"/>
      <c r="B313" s="85"/>
      <c r="C313" s="86"/>
      <c r="D313" s="87"/>
      <c r="E313" s="91" t="s">
        <v>461</v>
      </c>
      <c r="F313" s="50" t="s">
        <v>477</v>
      </c>
      <c r="G313" s="50"/>
      <c r="H313" s="50" t="s">
        <v>441</v>
      </c>
      <c r="I313" s="51" t="s">
        <v>480</v>
      </c>
      <c r="J313" s="52"/>
      <c r="K313" s="53">
        <v>43160</v>
      </c>
      <c r="L313" s="53">
        <v>43179</v>
      </c>
      <c r="M313" s="54">
        <f>AO313/AN313</f>
        <v>0</v>
      </c>
      <c r="N313" s="55">
        <f>IF(M313=100%,"DONE",(L313-FECHA_HOY))</f>
        <v>-77</v>
      </c>
      <c r="O313" s="21">
        <v>1</v>
      </c>
      <c r="P313" s="57"/>
      <c r="Q313" s="57"/>
      <c r="R313" s="57"/>
      <c r="S313" s="57"/>
      <c r="T313" s="57">
        <v>1</v>
      </c>
      <c r="U313" s="57"/>
      <c r="V313" s="57"/>
      <c r="W313" s="57"/>
      <c r="X313" s="57"/>
      <c r="Y313" s="57"/>
      <c r="Z313" s="57"/>
      <c r="AA313" s="57"/>
      <c r="AB313" s="57"/>
      <c r="AC313" s="57"/>
      <c r="AD313" s="57"/>
      <c r="AE313" s="57"/>
      <c r="AF313" s="57"/>
      <c r="AG313" s="57"/>
      <c r="AH313" s="57"/>
      <c r="AI313" s="57"/>
      <c r="AJ313" s="57"/>
      <c r="AK313" s="57"/>
      <c r="AL313" s="57"/>
      <c r="AM313" s="57"/>
      <c r="AN313" s="58">
        <f>+T313+V313+X313+Z313+AB313+AD313+AF313+AH313+AJ313+AL313+R313+P313</f>
        <v>1</v>
      </c>
      <c r="AO313" s="58">
        <f>+S313+Q313+U313+W313+Y313+AA313+AC313+AE313+AG313+AI313+AK313+AM313</f>
        <v>0</v>
      </c>
      <c r="AP313" s="59"/>
      <c r="AQ313" s="60"/>
      <c r="AR313" s="60"/>
      <c r="AS313" s="60"/>
      <c r="AT313" s="61"/>
      <c r="AU313" s="62"/>
    </row>
    <row r="314" spans="1:56" s="8" customFormat="1" ht="12.75" customHeight="1" x14ac:dyDescent="0.25">
      <c r="A314" s="276" t="s">
        <v>489</v>
      </c>
      <c r="B314" s="229" t="s">
        <v>628</v>
      </c>
      <c r="C314" s="230"/>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0"/>
      <c r="AN314" s="230"/>
      <c r="AO314" s="230"/>
      <c r="AP314" s="230"/>
      <c r="AQ314" s="230"/>
      <c r="AR314" s="230"/>
      <c r="AS314" s="230"/>
      <c r="AT314" s="230"/>
      <c r="AU314" s="231"/>
      <c r="AV314" s="7"/>
      <c r="AW314" s="7"/>
      <c r="AX314" s="7"/>
      <c r="AY314" s="7"/>
      <c r="AZ314" s="7"/>
      <c r="BA314" s="7"/>
      <c r="BB314" s="7"/>
      <c r="BC314" s="7"/>
      <c r="BD314" s="7"/>
    </row>
    <row r="315" spans="1:56" ht="15" customHeight="1" x14ac:dyDescent="0.2">
      <c r="A315" s="277"/>
      <c r="B315" s="198" t="s">
        <v>543</v>
      </c>
      <c r="C315" s="255" t="s">
        <v>465</v>
      </c>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c r="AC315" s="256"/>
      <c r="AD315" s="256"/>
      <c r="AE315" s="256"/>
      <c r="AF315" s="256"/>
      <c r="AG315" s="256"/>
      <c r="AH315" s="256"/>
      <c r="AI315" s="256"/>
      <c r="AJ315" s="256"/>
      <c r="AK315" s="256"/>
      <c r="AL315" s="256"/>
      <c r="AM315" s="256"/>
      <c r="AN315" s="256"/>
      <c r="AO315" s="256"/>
      <c r="AP315" s="218">
        <f>SUM(O316:O321)</f>
        <v>72</v>
      </c>
      <c r="AQ315" s="3">
        <f>SUM(AO316:AO321)/SUM(AN316:AN321)</f>
        <v>0</v>
      </c>
      <c r="AV315" s="4" t="e">
        <f>AVERAGE(AU494,AU508,AU520)</f>
        <v>#DIV/0!</v>
      </c>
    </row>
    <row r="316" spans="1:56" s="4" customFormat="1" ht="72" x14ac:dyDescent="0.2">
      <c r="A316" s="277"/>
      <c r="B316" s="85"/>
      <c r="C316" s="86"/>
      <c r="D316" s="87"/>
      <c r="E316" s="91" t="s">
        <v>466</v>
      </c>
      <c r="F316" s="50" t="s">
        <v>486</v>
      </c>
      <c r="G316" s="50"/>
      <c r="H316" s="50" t="s">
        <v>471</v>
      </c>
      <c r="I316" s="51" t="s">
        <v>482</v>
      </c>
      <c r="J316" s="52"/>
      <c r="K316" s="197">
        <v>43101</v>
      </c>
      <c r="L316" s="53">
        <v>43465</v>
      </c>
      <c r="M316" s="54">
        <f t="shared" ref="M316:M321" si="104">AO316/AN316</f>
        <v>0</v>
      </c>
      <c r="N316" s="55">
        <f t="shared" ref="N316:N321" si="105">IF(M316=100%,"DONE",(L316-FECHA_HOY))</f>
        <v>209</v>
      </c>
      <c r="O316" s="56">
        <v>12</v>
      </c>
      <c r="P316" s="57">
        <v>1</v>
      </c>
      <c r="Q316" s="57"/>
      <c r="R316" s="57">
        <v>1</v>
      </c>
      <c r="S316" s="57"/>
      <c r="T316" s="57">
        <v>1</v>
      </c>
      <c r="U316" s="57"/>
      <c r="V316" s="57">
        <v>1</v>
      </c>
      <c r="W316" s="57"/>
      <c r="X316" s="57">
        <v>1</v>
      </c>
      <c r="Y316" s="57"/>
      <c r="Z316" s="57">
        <v>1</v>
      </c>
      <c r="AA316" s="57"/>
      <c r="AB316" s="57">
        <v>1</v>
      </c>
      <c r="AC316" s="57"/>
      <c r="AD316" s="57">
        <v>1</v>
      </c>
      <c r="AE316" s="57"/>
      <c r="AF316" s="57">
        <v>1</v>
      </c>
      <c r="AG316" s="57"/>
      <c r="AH316" s="57">
        <v>1</v>
      </c>
      <c r="AI316" s="57"/>
      <c r="AJ316" s="57">
        <v>1</v>
      </c>
      <c r="AK316" s="57"/>
      <c r="AL316" s="57">
        <v>1</v>
      </c>
      <c r="AM316" s="57"/>
      <c r="AN316" s="58">
        <f t="shared" ref="AN316:AN321" si="106">+T316+V316+X316+Z316+AB316+AD316+AF316+AH316+AJ316+AL316+R316+P316</f>
        <v>12</v>
      </c>
      <c r="AO316" s="58">
        <f t="shared" ref="AO316:AO321" si="107">+S316+Q316+U316+W316+Y316+AA316+AC316+AE316+AG316+AI316+AK316+AM316</f>
        <v>0</v>
      </c>
      <c r="AP316" s="59"/>
      <c r="AQ316" s="60"/>
      <c r="AR316" s="60"/>
      <c r="AS316" s="60"/>
      <c r="AT316" s="61"/>
      <c r="AU316" s="62"/>
    </row>
    <row r="317" spans="1:56" s="4" customFormat="1" ht="54" x14ac:dyDescent="0.2">
      <c r="A317" s="277"/>
      <c r="B317" s="85"/>
      <c r="C317" s="86"/>
      <c r="D317" s="87"/>
      <c r="E317" s="91" t="s">
        <v>467</v>
      </c>
      <c r="F317" s="50" t="s">
        <v>486</v>
      </c>
      <c r="G317" s="50"/>
      <c r="H317" s="50" t="s">
        <v>471</v>
      </c>
      <c r="I317" s="51" t="s">
        <v>483</v>
      </c>
      <c r="J317" s="52"/>
      <c r="K317" s="197">
        <v>43101</v>
      </c>
      <c r="L317" s="53">
        <v>43465</v>
      </c>
      <c r="M317" s="54">
        <f t="shared" si="104"/>
        <v>0</v>
      </c>
      <c r="N317" s="55">
        <f t="shared" si="105"/>
        <v>209</v>
      </c>
      <c r="O317" s="56">
        <v>12</v>
      </c>
      <c r="P317" s="57">
        <v>1</v>
      </c>
      <c r="Q317" s="57"/>
      <c r="R317" s="57">
        <v>1</v>
      </c>
      <c r="S317" s="57"/>
      <c r="T317" s="57">
        <v>1</v>
      </c>
      <c r="U317" s="57"/>
      <c r="V317" s="57">
        <v>1</v>
      </c>
      <c r="W317" s="57"/>
      <c r="X317" s="57">
        <v>1</v>
      </c>
      <c r="Y317" s="57"/>
      <c r="Z317" s="57">
        <v>1</v>
      </c>
      <c r="AA317" s="57"/>
      <c r="AB317" s="57">
        <v>1</v>
      </c>
      <c r="AC317" s="57"/>
      <c r="AD317" s="57">
        <v>1</v>
      </c>
      <c r="AE317" s="57"/>
      <c r="AF317" s="57">
        <v>1</v>
      </c>
      <c r="AG317" s="57"/>
      <c r="AH317" s="57">
        <v>1</v>
      </c>
      <c r="AI317" s="57"/>
      <c r="AJ317" s="57">
        <v>1</v>
      </c>
      <c r="AK317" s="57"/>
      <c r="AL317" s="57">
        <v>1</v>
      </c>
      <c r="AM317" s="57"/>
      <c r="AN317" s="58">
        <f t="shared" si="106"/>
        <v>12</v>
      </c>
      <c r="AO317" s="58">
        <f t="shared" si="107"/>
        <v>0</v>
      </c>
      <c r="AP317" s="59"/>
      <c r="AQ317" s="60"/>
      <c r="AR317" s="60"/>
      <c r="AS317" s="60"/>
      <c r="AT317" s="61"/>
      <c r="AU317" s="62"/>
    </row>
    <row r="318" spans="1:56" s="4" customFormat="1" ht="54" x14ac:dyDescent="0.2">
      <c r="A318" s="277"/>
      <c r="B318" s="85"/>
      <c r="C318" s="86"/>
      <c r="D318" s="87"/>
      <c r="E318" s="91" t="s">
        <v>468</v>
      </c>
      <c r="F318" s="50" t="s">
        <v>486</v>
      </c>
      <c r="G318" s="50"/>
      <c r="H318" s="50" t="s">
        <v>471</v>
      </c>
      <c r="I318" s="51" t="s">
        <v>483</v>
      </c>
      <c r="J318" s="52"/>
      <c r="K318" s="197">
        <v>43101</v>
      </c>
      <c r="L318" s="53">
        <v>43465</v>
      </c>
      <c r="M318" s="54">
        <f t="shared" si="104"/>
        <v>0</v>
      </c>
      <c r="N318" s="55">
        <f t="shared" si="105"/>
        <v>209</v>
      </c>
      <c r="O318" s="56">
        <v>12</v>
      </c>
      <c r="P318" s="57">
        <v>1</v>
      </c>
      <c r="Q318" s="57"/>
      <c r="R318" s="57">
        <v>1</v>
      </c>
      <c r="S318" s="57"/>
      <c r="T318" s="57">
        <v>1</v>
      </c>
      <c r="U318" s="57"/>
      <c r="V318" s="57">
        <v>1</v>
      </c>
      <c r="W318" s="57"/>
      <c r="X318" s="57">
        <v>1</v>
      </c>
      <c r="Y318" s="57"/>
      <c r="Z318" s="57">
        <v>1</v>
      </c>
      <c r="AA318" s="57"/>
      <c r="AB318" s="57">
        <v>1</v>
      </c>
      <c r="AC318" s="57"/>
      <c r="AD318" s="57">
        <v>1</v>
      </c>
      <c r="AE318" s="57"/>
      <c r="AF318" s="57">
        <v>1</v>
      </c>
      <c r="AG318" s="57"/>
      <c r="AH318" s="57">
        <v>1</v>
      </c>
      <c r="AI318" s="57"/>
      <c r="AJ318" s="57">
        <v>1</v>
      </c>
      <c r="AK318" s="57"/>
      <c r="AL318" s="57">
        <v>1</v>
      </c>
      <c r="AM318" s="57"/>
      <c r="AN318" s="58">
        <f t="shared" si="106"/>
        <v>12</v>
      </c>
      <c r="AO318" s="58">
        <f t="shared" si="107"/>
        <v>0</v>
      </c>
      <c r="AP318" s="59"/>
      <c r="AQ318" s="60"/>
      <c r="AR318" s="60"/>
      <c r="AS318" s="60"/>
      <c r="AT318" s="61"/>
      <c r="AU318" s="62"/>
    </row>
    <row r="319" spans="1:56" s="213" customFormat="1" ht="54" x14ac:dyDescent="0.2">
      <c r="A319" s="277"/>
      <c r="B319" s="85"/>
      <c r="C319" s="86"/>
      <c r="D319" s="87"/>
      <c r="E319" s="91" t="s">
        <v>469</v>
      </c>
      <c r="F319" s="50" t="s">
        <v>486</v>
      </c>
      <c r="G319" s="50"/>
      <c r="H319" s="50" t="s">
        <v>471</v>
      </c>
      <c r="I319" s="51" t="s">
        <v>483</v>
      </c>
      <c r="J319" s="52"/>
      <c r="K319" s="197">
        <v>43101</v>
      </c>
      <c r="L319" s="53">
        <v>43465</v>
      </c>
      <c r="M319" s="54">
        <f t="shared" si="104"/>
        <v>0</v>
      </c>
      <c r="N319" s="55">
        <f t="shared" si="105"/>
        <v>209</v>
      </c>
      <c r="O319" s="56">
        <v>12</v>
      </c>
      <c r="P319" s="57">
        <v>1</v>
      </c>
      <c r="Q319" s="57"/>
      <c r="R319" s="57">
        <v>1</v>
      </c>
      <c r="S319" s="57"/>
      <c r="T319" s="57">
        <v>1</v>
      </c>
      <c r="U319" s="57"/>
      <c r="V319" s="57">
        <v>1</v>
      </c>
      <c r="W319" s="57"/>
      <c r="X319" s="57">
        <v>1</v>
      </c>
      <c r="Y319" s="57"/>
      <c r="Z319" s="57">
        <v>1</v>
      </c>
      <c r="AA319" s="57"/>
      <c r="AB319" s="57">
        <v>1</v>
      </c>
      <c r="AC319" s="57"/>
      <c r="AD319" s="57">
        <v>1</v>
      </c>
      <c r="AE319" s="57"/>
      <c r="AF319" s="57">
        <v>1</v>
      </c>
      <c r="AG319" s="57"/>
      <c r="AH319" s="57">
        <v>1</v>
      </c>
      <c r="AI319" s="57"/>
      <c r="AJ319" s="57">
        <v>1</v>
      </c>
      <c r="AK319" s="57"/>
      <c r="AL319" s="57">
        <v>1</v>
      </c>
      <c r="AM319" s="57"/>
      <c r="AN319" s="58">
        <f t="shared" si="106"/>
        <v>12</v>
      </c>
      <c r="AO319" s="58">
        <f t="shared" si="107"/>
        <v>0</v>
      </c>
      <c r="AP319" s="59"/>
      <c r="AQ319" s="60"/>
      <c r="AR319" s="60"/>
      <c r="AS319" s="60"/>
      <c r="AT319" s="61"/>
      <c r="AU319" s="62"/>
    </row>
    <row r="320" spans="1:56" s="213" customFormat="1" ht="54" x14ac:dyDescent="0.2">
      <c r="A320" s="277"/>
      <c r="B320" s="85"/>
      <c r="C320" s="86"/>
      <c r="D320" s="87"/>
      <c r="E320" s="91" t="s">
        <v>488</v>
      </c>
      <c r="F320" s="50" t="s">
        <v>486</v>
      </c>
      <c r="G320" s="50"/>
      <c r="H320" s="50" t="s">
        <v>471</v>
      </c>
      <c r="I320" s="51" t="s">
        <v>483</v>
      </c>
      <c r="J320" s="52"/>
      <c r="K320" s="197">
        <v>43101</v>
      </c>
      <c r="L320" s="53">
        <v>43465</v>
      </c>
      <c r="M320" s="54">
        <f t="shared" si="104"/>
        <v>0</v>
      </c>
      <c r="N320" s="55">
        <f t="shared" si="105"/>
        <v>209</v>
      </c>
      <c r="O320" s="56">
        <v>12</v>
      </c>
      <c r="P320" s="57">
        <v>1</v>
      </c>
      <c r="Q320" s="57"/>
      <c r="R320" s="57">
        <v>1</v>
      </c>
      <c r="S320" s="57"/>
      <c r="T320" s="57">
        <v>1</v>
      </c>
      <c r="U320" s="57"/>
      <c r="V320" s="57">
        <v>1</v>
      </c>
      <c r="W320" s="57"/>
      <c r="X320" s="57">
        <v>1</v>
      </c>
      <c r="Y320" s="57"/>
      <c r="Z320" s="57">
        <v>1</v>
      </c>
      <c r="AA320" s="57"/>
      <c r="AB320" s="57">
        <v>1</v>
      </c>
      <c r="AC320" s="57"/>
      <c r="AD320" s="57">
        <v>1</v>
      </c>
      <c r="AE320" s="57"/>
      <c r="AF320" s="57">
        <v>1</v>
      </c>
      <c r="AG320" s="57"/>
      <c r="AH320" s="57">
        <v>1</v>
      </c>
      <c r="AI320" s="57"/>
      <c r="AJ320" s="57">
        <v>1</v>
      </c>
      <c r="AK320" s="57"/>
      <c r="AL320" s="57">
        <v>1</v>
      </c>
      <c r="AM320" s="57"/>
      <c r="AN320" s="58">
        <f t="shared" si="106"/>
        <v>12</v>
      </c>
      <c r="AO320" s="58">
        <f t="shared" si="107"/>
        <v>0</v>
      </c>
      <c r="AP320" s="59"/>
      <c r="AQ320" s="60"/>
      <c r="AR320" s="60"/>
      <c r="AS320" s="60"/>
      <c r="AT320" s="61"/>
      <c r="AU320" s="62"/>
    </row>
    <row r="321" spans="1:48" s="213" customFormat="1" ht="54" x14ac:dyDescent="0.2">
      <c r="A321" s="277"/>
      <c r="B321" s="85"/>
      <c r="C321" s="86"/>
      <c r="D321" s="87"/>
      <c r="E321" s="91" t="s">
        <v>470</v>
      </c>
      <c r="F321" s="50" t="s">
        <v>486</v>
      </c>
      <c r="G321" s="50"/>
      <c r="H321" s="50" t="s">
        <v>471</v>
      </c>
      <c r="I321" s="51" t="s">
        <v>483</v>
      </c>
      <c r="J321" s="52"/>
      <c r="K321" s="197">
        <v>43101</v>
      </c>
      <c r="L321" s="53">
        <v>43465</v>
      </c>
      <c r="M321" s="54">
        <f t="shared" si="104"/>
        <v>0</v>
      </c>
      <c r="N321" s="55">
        <f t="shared" si="105"/>
        <v>209</v>
      </c>
      <c r="O321" s="56">
        <v>12</v>
      </c>
      <c r="P321" s="57">
        <v>1</v>
      </c>
      <c r="Q321" s="57"/>
      <c r="R321" s="57">
        <v>1</v>
      </c>
      <c r="S321" s="57"/>
      <c r="T321" s="57">
        <v>1</v>
      </c>
      <c r="U321" s="57"/>
      <c r="V321" s="57">
        <v>1</v>
      </c>
      <c r="W321" s="57"/>
      <c r="X321" s="57">
        <v>1</v>
      </c>
      <c r="Y321" s="57"/>
      <c r="Z321" s="57">
        <v>1</v>
      </c>
      <c r="AA321" s="57"/>
      <c r="AB321" s="57">
        <v>1</v>
      </c>
      <c r="AC321" s="57"/>
      <c r="AD321" s="57">
        <v>1</v>
      </c>
      <c r="AE321" s="57"/>
      <c r="AF321" s="57">
        <v>1</v>
      </c>
      <c r="AG321" s="57"/>
      <c r="AH321" s="57">
        <v>1</v>
      </c>
      <c r="AI321" s="57"/>
      <c r="AJ321" s="57">
        <v>1</v>
      </c>
      <c r="AK321" s="57"/>
      <c r="AL321" s="57">
        <v>1</v>
      </c>
      <c r="AM321" s="57"/>
      <c r="AN321" s="58">
        <f t="shared" si="106"/>
        <v>12</v>
      </c>
      <c r="AO321" s="58">
        <f t="shared" si="107"/>
        <v>0</v>
      </c>
      <c r="AP321" s="59"/>
      <c r="AQ321" s="60"/>
      <c r="AR321" s="60"/>
      <c r="AS321" s="60"/>
      <c r="AT321" s="61"/>
      <c r="AU321" s="62"/>
    </row>
    <row r="322" spans="1:48" ht="15" customHeight="1" x14ac:dyDescent="0.2">
      <c r="A322" s="277"/>
      <c r="B322" s="198" t="s">
        <v>548</v>
      </c>
      <c r="C322" s="257" t="s">
        <v>474</v>
      </c>
      <c r="D322" s="258"/>
      <c r="E322" s="258"/>
      <c r="F322" s="258"/>
      <c r="G322" s="258"/>
      <c r="H322" s="258"/>
      <c r="I322" s="258"/>
      <c r="J322" s="258"/>
      <c r="K322" s="258"/>
      <c r="L322" s="258"/>
      <c r="M322" s="258"/>
      <c r="N322" s="258"/>
      <c r="O322" s="258"/>
      <c r="P322" s="258"/>
      <c r="Q322" s="258"/>
      <c r="R322" s="258"/>
      <c r="S322" s="258"/>
      <c r="T322" s="258"/>
      <c r="U322" s="258"/>
      <c r="V322" s="258"/>
      <c r="W322" s="258"/>
      <c r="X322" s="258"/>
      <c r="Y322" s="258"/>
      <c r="Z322" s="258"/>
      <c r="AA322" s="258"/>
      <c r="AB322" s="258"/>
      <c r="AC322" s="258"/>
      <c r="AD322" s="258"/>
      <c r="AE322" s="258"/>
      <c r="AF322" s="258"/>
      <c r="AG322" s="258"/>
      <c r="AH322" s="258"/>
      <c r="AI322" s="258"/>
      <c r="AJ322" s="258"/>
      <c r="AK322" s="258"/>
      <c r="AL322" s="258"/>
      <c r="AM322" s="258"/>
      <c r="AN322" s="258"/>
      <c r="AO322" s="258"/>
      <c r="AP322" s="218">
        <f>SUM(O323:O325)</f>
        <v>36</v>
      </c>
      <c r="AQ322" s="3">
        <f>SUM(AO323:AO325)/SUM(AN323:AN325)</f>
        <v>0</v>
      </c>
      <c r="AU322" s="62"/>
      <c r="AV322" s="4" t="e">
        <f>AVERAGE(AU503,AU517,AU529)</f>
        <v>#DIV/0!</v>
      </c>
    </row>
    <row r="323" spans="1:48" s="213" customFormat="1" ht="36" x14ac:dyDescent="0.2">
      <c r="A323" s="277"/>
      <c r="B323" s="85"/>
      <c r="C323" s="86"/>
      <c r="D323" s="87"/>
      <c r="E323" s="91" t="s">
        <v>475</v>
      </c>
      <c r="F323" s="50"/>
      <c r="G323" s="50"/>
      <c r="H323" s="50" t="s">
        <v>471</v>
      </c>
      <c r="I323" s="51" t="s">
        <v>485</v>
      </c>
      <c r="J323" s="52"/>
      <c r="K323" s="53">
        <v>43191</v>
      </c>
      <c r="L323" s="53">
        <v>43220</v>
      </c>
      <c r="M323" s="54">
        <f>AO323/AN323</f>
        <v>0</v>
      </c>
      <c r="N323" s="55">
        <f>IF(M323=100%,"DONE",(L323-FECHA_HOY))</f>
        <v>-36</v>
      </c>
      <c r="O323" s="56">
        <v>12</v>
      </c>
      <c r="P323" s="57">
        <v>1</v>
      </c>
      <c r="Q323" s="57"/>
      <c r="R323" s="57">
        <v>1</v>
      </c>
      <c r="S323" s="57"/>
      <c r="T323" s="57">
        <v>1</v>
      </c>
      <c r="U323" s="57"/>
      <c r="V323" s="57">
        <v>1</v>
      </c>
      <c r="W323" s="57"/>
      <c r="X323" s="57">
        <v>1</v>
      </c>
      <c r="Y323" s="57"/>
      <c r="Z323" s="57">
        <v>1</v>
      </c>
      <c r="AA323" s="57"/>
      <c r="AB323" s="57">
        <v>1</v>
      </c>
      <c r="AC323" s="57"/>
      <c r="AD323" s="57">
        <v>1</v>
      </c>
      <c r="AE323" s="57"/>
      <c r="AF323" s="57">
        <v>1</v>
      </c>
      <c r="AG323" s="57"/>
      <c r="AH323" s="57">
        <v>1</v>
      </c>
      <c r="AI323" s="57"/>
      <c r="AJ323" s="57">
        <v>1</v>
      </c>
      <c r="AK323" s="57"/>
      <c r="AL323" s="57">
        <v>1</v>
      </c>
      <c r="AM323" s="57"/>
      <c r="AN323" s="58">
        <f>+T323+V323+X323+Z323+AB323+AD323+AF323+AH323+AJ323+AL323+R323+P323</f>
        <v>12</v>
      </c>
      <c r="AO323" s="58">
        <f>+S323+Q323+U323+W323+Y323+AA323+AC323+AE323+AG323+AI323+AK323+AM323</f>
        <v>0</v>
      </c>
      <c r="AP323" s="59"/>
      <c r="AQ323" s="60"/>
      <c r="AR323" s="60"/>
      <c r="AS323" s="60"/>
      <c r="AT323" s="61"/>
      <c r="AU323" s="62"/>
    </row>
    <row r="324" spans="1:48" s="213" customFormat="1" ht="36" x14ac:dyDescent="0.2">
      <c r="A324" s="277"/>
      <c r="B324" s="85"/>
      <c r="C324" s="86"/>
      <c r="D324" s="87"/>
      <c r="E324" s="91" t="s">
        <v>476</v>
      </c>
      <c r="F324" s="50"/>
      <c r="G324" s="50"/>
      <c r="H324" s="50" t="s">
        <v>471</v>
      </c>
      <c r="I324" s="51" t="s">
        <v>485</v>
      </c>
      <c r="J324" s="52"/>
      <c r="K324" s="53">
        <v>43191</v>
      </c>
      <c r="L324" s="53">
        <v>43220</v>
      </c>
      <c r="M324" s="54">
        <f>AO324/AN324</f>
        <v>0</v>
      </c>
      <c r="N324" s="55">
        <f>IF(M324=100%,"DONE",(L324-FECHA_HOY))</f>
        <v>-36</v>
      </c>
      <c r="O324" s="56">
        <v>12</v>
      </c>
      <c r="P324" s="57">
        <v>1</v>
      </c>
      <c r="Q324" s="57"/>
      <c r="R324" s="57">
        <v>1</v>
      </c>
      <c r="S324" s="57"/>
      <c r="T324" s="57">
        <v>1</v>
      </c>
      <c r="U324" s="57"/>
      <c r="V324" s="57">
        <v>1</v>
      </c>
      <c r="W324" s="57"/>
      <c r="X324" s="57">
        <v>1</v>
      </c>
      <c r="Y324" s="57"/>
      <c r="Z324" s="57">
        <v>1</v>
      </c>
      <c r="AA324" s="57"/>
      <c r="AB324" s="57">
        <v>1</v>
      </c>
      <c r="AC324" s="57"/>
      <c r="AD324" s="57">
        <v>1</v>
      </c>
      <c r="AE324" s="57"/>
      <c r="AF324" s="57">
        <v>1</v>
      </c>
      <c r="AG324" s="57"/>
      <c r="AH324" s="57">
        <v>1</v>
      </c>
      <c r="AI324" s="57"/>
      <c r="AJ324" s="57">
        <v>1</v>
      </c>
      <c r="AK324" s="57"/>
      <c r="AL324" s="57">
        <v>1</v>
      </c>
      <c r="AM324" s="57"/>
      <c r="AN324" s="58">
        <f>+T324+V324+X324+Z324+AB324+AD324+AF324+AH324+AJ324+AL324+R324+P324</f>
        <v>12</v>
      </c>
      <c r="AO324" s="58">
        <f>+S324+Q324+U324+W324+Y324+AA324+AC324+AE324+AG324+AI324+AK324+AM324</f>
        <v>0</v>
      </c>
      <c r="AP324" s="59"/>
      <c r="AQ324" s="60"/>
      <c r="AR324" s="60"/>
      <c r="AS324" s="60"/>
      <c r="AT324" s="61"/>
      <c r="AU324" s="62"/>
    </row>
    <row r="325" spans="1:48" s="213" customFormat="1" ht="36" x14ac:dyDescent="0.2">
      <c r="A325" s="277"/>
      <c r="B325" s="85"/>
      <c r="C325" s="86"/>
      <c r="D325" s="87"/>
      <c r="E325" s="91" t="s">
        <v>487</v>
      </c>
      <c r="F325" s="50"/>
      <c r="G325" s="50"/>
      <c r="H325" s="50" t="s">
        <v>471</v>
      </c>
      <c r="I325" s="51" t="s">
        <v>485</v>
      </c>
      <c r="J325" s="52"/>
      <c r="K325" s="53">
        <v>43191</v>
      </c>
      <c r="L325" s="53">
        <v>43220</v>
      </c>
      <c r="M325" s="54">
        <f>AO325/AN325</f>
        <v>0</v>
      </c>
      <c r="N325" s="55">
        <f>IF(M325=100%,"DONE",(L325-FECHA_HOY))</f>
        <v>-36</v>
      </c>
      <c r="O325" s="56">
        <v>12</v>
      </c>
      <c r="P325" s="57">
        <v>1</v>
      </c>
      <c r="Q325" s="57"/>
      <c r="R325" s="57">
        <v>1</v>
      </c>
      <c r="S325" s="57"/>
      <c r="T325" s="57">
        <v>1</v>
      </c>
      <c r="U325" s="57"/>
      <c r="V325" s="57">
        <v>1</v>
      </c>
      <c r="W325" s="57"/>
      <c r="X325" s="57">
        <v>1</v>
      </c>
      <c r="Y325" s="57"/>
      <c r="Z325" s="57">
        <v>1</v>
      </c>
      <c r="AA325" s="57"/>
      <c r="AB325" s="57">
        <v>1</v>
      </c>
      <c r="AC325" s="57"/>
      <c r="AD325" s="57">
        <v>1</v>
      </c>
      <c r="AE325" s="57"/>
      <c r="AF325" s="57">
        <v>1</v>
      </c>
      <c r="AG325" s="57"/>
      <c r="AH325" s="57">
        <v>1</v>
      </c>
      <c r="AI325" s="57"/>
      <c r="AJ325" s="57">
        <v>1</v>
      </c>
      <c r="AK325" s="57"/>
      <c r="AL325" s="57">
        <v>1</v>
      </c>
      <c r="AM325" s="57"/>
      <c r="AN325" s="58">
        <f>+T325+V325+X325+Z325+AB325+AD325+AF325+AH325+AJ325+AL325+R325+P325</f>
        <v>12</v>
      </c>
      <c r="AO325" s="58">
        <f>+S325+Q325+U325+W325+Y325+AA325+AC325+AE325+AG325+AI325+AK325+AM325</f>
        <v>0</v>
      </c>
      <c r="AP325" s="59"/>
      <c r="AQ325" s="60"/>
      <c r="AR325" s="60"/>
      <c r="AS325" s="60"/>
      <c r="AT325" s="61"/>
      <c r="AU325" s="62"/>
    </row>
    <row r="326" spans="1:48" ht="15" customHeight="1" x14ac:dyDescent="0.2">
      <c r="A326" s="277"/>
      <c r="B326" s="198" t="s">
        <v>552</v>
      </c>
      <c r="C326" s="257" t="s">
        <v>472</v>
      </c>
      <c r="D326" s="258"/>
      <c r="E326" s="258"/>
      <c r="F326" s="258"/>
      <c r="G326" s="258"/>
      <c r="H326" s="258"/>
      <c r="I326" s="258"/>
      <c r="J326" s="258"/>
      <c r="K326" s="258"/>
      <c r="L326" s="258"/>
      <c r="M326" s="258"/>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8"/>
      <c r="AN326" s="258"/>
      <c r="AO326" s="258"/>
      <c r="AP326" s="218">
        <f>SUM(O327)</f>
        <v>12</v>
      </c>
      <c r="AQ326" s="3">
        <f>SUM(AO327)/SUM(AN327)</f>
        <v>0</v>
      </c>
      <c r="AU326" s="62"/>
      <c r="AV326" s="4" t="e">
        <f>AVERAGE(AU501,AU515,AU527)</f>
        <v>#DIV/0!</v>
      </c>
    </row>
    <row r="327" spans="1:48" s="4" customFormat="1" ht="24" x14ac:dyDescent="0.2">
      <c r="A327" s="277"/>
      <c r="B327" s="85"/>
      <c r="C327" s="86"/>
      <c r="D327" s="87"/>
      <c r="E327" s="91" t="s">
        <v>473</v>
      </c>
      <c r="F327" s="50" t="s">
        <v>486</v>
      </c>
      <c r="G327" s="50"/>
      <c r="H327" s="50" t="s">
        <v>471</v>
      </c>
      <c r="I327" s="51" t="s">
        <v>484</v>
      </c>
      <c r="J327" s="52"/>
      <c r="K327" s="53">
        <v>43191</v>
      </c>
      <c r="L327" s="53">
        <v>43220</v>
      </c>
      <c r="M327" s="54">
        <f>AO327/AN327</f>
        <v>0</v>
      </c>
      <c r="N327" s="55">
        <f>IF(M327=100%,"DONE",(L327-FECHA_HOY))</f>
        <v>-36</v>
      </c>
      <c r="O327" s="56">
        <v>12</v>
      </c>
      <c r="P327" s="57">
        <v>1</v>
      </c>
      <c r="Q327" s="57"/>
      <c r="R327" s="57">
        <v>1</v>
      </c>
      <c r="S327" s="57"/>
      <c r="T327" s="57">
        <v>1</v>
      </c>
      <c r="U327" s="57"/>
      <c r="V327" s="57">
        <v>1</v>
      </c>
      <c r="W327" s="57"/>
      <c r="X327" s="57">
        <v>1</v>
      </c>
      <c r="Y327" s="57"/>
      <c r="Z327" s="57">
        <v>1</v>
      </c>
      <c r="AA327" s="57"/>
      <c r="AB327" s="57">
        <v>1</v>
      </c>
      <c r="AC327" s="57"/>
      <c r="AD327" s="57">
        <v>1</v>
      </c>
      <c r="AE327" s="57"/>
      <c r="AF327" s="57">
        <v>1</v>
      </c>
      <c r="AG327" s="57"/>
      <c r="AH327" s="57">
        <v>1</v>
      </c>
      <c r="AI327" s="57"/>
      <c r="AJ327" s="57">
        <v>1</v>
      </c>
      <c r="AK327" s="57"/>
      <c r="AL327" s="57">
        <v>1</v>
      </c>
      <c r="AM327" s="57"/>
      <c r="AN327" s="58">
        <f>+T327+V327+X327+Z327+AB327+AD327+AF327+AH327+AJ327+AL327+R327+P327</f>
        <v>12</v>
      </c>
      <c r="AO327" s="58">
        <f>+S327+Q327+U327+W327+Y327+AA327+AC327+AE327+AG327+AI327+AK327+AM327</f>
        <v>0</v>
      </c>
      <c r="AP327" s="59"/>
      <c r="AQ327" s="60"/>
      <c r="AR327" s="60"/>
      <c r="AS327" s="60"/>
      <c r="AT327" s="61"/>
      <c r="AU327" s="62"/>
    </row>
    <row r="328" spans="1:48" s="213" customFormat="1" ht="12" x14ac:dyDescent="0.2">
      <c r="B328" s="229" t="s">
        <v>629</v>
      </c>
      <c r="C328" s="230"/>
      <c r="D328" s="230"/>
      <c r="E328" s="230"/>
      <c r="F328" s="230"/>
      <c r="G328" s="230"/>
      <c r="H328" s="230"/>
      <c r="I328" s="230"/>
      <c r="J328" s="230"/>
      <c r="K328" s="230"/>
      <c r="L328" s="230"/>
      <c r="M328" s="230"/>
      <c r="N328" s="230"/>
      <c r="O328" s="230"/>
      <c r="P328" s="230"/>
      <c r="Q328" s="230"/>
      <c r="R328" s="230"/>
      <c r="S328" s="230"/>
      <c r="T328" s="230"/>
      <c r="U328" s="230"/>
      <c r="V328" s="230"/>
      <c r="W328" s="230"/>
      <c r="X328" s="230"/>
      <c r="Y328" s="230"/>
      <c r="Z328" s="230"/>
      <c r="AA328" s="230"/>
      <c r="AB328" s="230"/>
      <c r="AC328" s="230"/>
      <c r="AD328" s="230"/>
      <c r="AE328" s="230"/>
      <c r="AF328" s="230"/>
      <c r="AG328" s="230"/>
      <c r="AH328" s="230"/>
      <c r="AI328" s="230"/>
      <c r="AJ328" s="230"/>
      <c r="AK328" s="230"/>
      <c r="AL328" s="230"/>
      <c r="AM328" s="230"/>
      <c r="AN328" s="230"/>
      <c r="AO328" s="230"/>
      <c r="AP328" s="230"/>
      <c r="AQ328" s="230"/>
      <c r="AR328" s="230"/>
      <c r="AS328" s="230"/>
      <c r="AT328" s="230"/>
      <c r="AU328" s="231"/>
    </row>
    <row r="329" spans="1:48" s="213" customFormat="1" ht="12" x14ac:dyDescent="0.2">
      <c r="B329" s="13" t="s">
        <v>214</v>
      </c>
      <c r="C329" s="14" t="s">
        <v>490</v>
      </c>
      <c r="D329" s="15"/>
      <c r="E329" s="15"/>
      <c r="F329" s="16"/>
      <c r="G329" s="16"/>
      <c r="H329" s="16" t="s">
        <v>34</v>
      </c>
      <c r="I329" s="17"/>
      <c r="J329" s="18"/>
      <c r="K329" s="18"/>
      <c r="L329" s="18"/>
      <c r="M329" s="19"/>
      <c r="N329" s="20"/>
      <c r="O329" s="21">
        <v>1</v>
      </c>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3"/>
      <c r="AN329" s="24">
        <f>+T329+V329+X329+Z329+AB329+AD329+AF329+AH329+AJ329+AL329</f>
        <v>0</v>
      </c>
      <c r="AO329" s="24">
        <f>+U329+W329+Y329+AA329+AC329+AE329+AG329+AI329+AK329+AM329</f>
        <v>0</v>
      </c>
      <c r="AP329" s="25">
        <f>SUM(O330:O355)</f>
        <v>26</v>
      </c>
      <c r="AQ329" s="26">
        <f>SUM(AO330:AO355)/SUM(AN330:AN355)</f>
        <v>5.8823529411764705E-2</v>
      </c>
      <c r="AR329" s="26"/>
      <c r="AS329" s="26"/>
      <c r="AT329" s="27"/>
      <c r="AU329" s="28"/>
    </row>
    <row r="330" spans="1:48" s="213" customFormat="1" ht="132" x14ac:dyDescent="0.2">
      <c r="B330" s="30"/>
      <c r="C330" s="31"/>
      <c r="D330" s="32" t="s">
        <v>214</v>
      </c>
      <c r="E330" s="82" t="s">
        <v>492</v>
      </c>
      <c r="F330" s="34" t="s">
        <v>493</v>
      </c>
      <c r="G330" s="34"/>
      <c r="H330" s="34" t="s">
        <v>37</v>
      </c>
      <c r="I330" s="35" t="s">
        <v>494</v>
      </c>
      <c r="J330" s="36"/>
      <c r="K330" s="37">
        <v>43208</v>
      </c>
      <c r="L330" s="38">
        <v>43465</v>
      </c>
      <c r="M330" s="39">
        <f>AS330/AR330</f>
        <v>0.2</v>
      </c>
      <c r="N330" s="40">
        <f t="shared" ref="N330:N361" si="108">IF(M330=100%,"DONE",(L330-FECHA_HOY))</f>
        <v>209</v>
      </c>
      <c r="O330" s="41">
        <v>1</v>
      </c>
      <c r="P330" s="42">
        <f>SUM(P331:P341)</f>
        <v>0</v>
      </c>
      <c r="Q330" s="42">
        <f>SUM(Q331:Q341)</f>
        <v>0</v>
      </c>
      <c r="R330" s="42">
        <f>SUM(R331:R341)</f>
        <v>0</v>
      </c>
      <c r="S330" s="42">
        <f>SUM(S331:S341)</f>
        <v>0</v>
      </c>
      <c r="T330" s="42">
        <v>0</v>
      </c>
      <c r="U330" s="42">
        <f>SUM(U331:U341)</f>
        <v>0</v>
      </c>
      <c r="V330" s="42">
        <v>3</v>
      </c>
      <c r="W330" s="42">
        <v>3</v>
      </c>
      <c r="X330" s="42">
        <v>0</v>
      </c>
      <c r="Y330" s="42">
        <v>0</v>
      </c>
      <c r="Z330" s="42">
        <v>0</v>
      </c>
      <c r="AA330" s="42">
        <v>0</v>
      </c>
      <c r="AB330" s="42">
        <v>0</v>
      </c>
      <c r="AC330" s="42">
        <f>SUM(AC331:AC341)</f>
        <v>0</v>
      </c>
      <c r="AD330" s="42">
        <v>0</v>
      </c>
      <c r="AE330" s="42">
        <v>0</v>
      </c>
      <c r="AF330" s="42">
        <v>1</v>
      </c>
      <c r="AG330" s="42">
        <f>SUM(AG331:AG341)</f>
        <v>0</v>
      </c>
      <c r="AH330" s="42">
        <v>7</v>
      </c>
      <c r="AI330" s="42">
        <f>SUM(AI331:AI341)</f>
        <v>0</v>
      </c>
      <c r="AJ330" s="42">
        <f>SUM(AJ331:AJ341)</f>
        <v>1</v>
      </c>
      <c r="AK330" s="42">
        <f>SUM(AK331:AK341)</f>
        <v>0</v>
      </c>
      <c r="AL330" s="42">
        <v>3</v>
      </c>
      <c r="AM330" s="42">
        <f>SUM(AM331:AM341)</f>
        <v>0</v>
      </c>
      <c r="AN330" s="43"/>
      <c r="AO330" s="43"/>
      <c r="AP330" s="44"/>
      <c r="AQ330" s="45"/>
      <c r="AR330" s="46">
        <f>+T330+V330+X330+Z330+AB330+AD330+AF330+AH330+AJ330+AL330+R330+P330</f>
        <v>15</v>
      </c>
      <c r="AS330" s="46">
        <f>+U330+W330+Y330+AA330+AC330+AE330+AG330+AI330+AK330+AM330+S330+Q330</f>
        <v>3</v>
      </c>
      <c r="AT330" s="40">
        <f>SUM(O331:O341)</f>
        <v>11</v>
      </c>
      <c r="AU330" s="47">
        <f>SUM(AO331:AO341)/SUM(AN331:AN341)</f>
        <v>0.2</v>
      </c>
    </row>
    <row r="331" spans="1:48" s="213" customFormat="1" ht="27" x14ac:dyDescent="0.2">
      <c r="B331" s="30"/>
      <c r="C331" s="48"/>
      <c r="D331" s="48"/>
      <c r="E331" s="33" t="s">
        <v>495</v>
      </c>
      <c r="F331" s="50"/>
      <c r="G331" s="50"/>
      <c r="H331" s="50"/>
      <c r="I331" s="51" t="s">
        <v>494</v>
      </c>
      <c r="J331" s="52"/>
      <c r="K331" s="53">
        <v>43208</v>
      </c>
      <c r="L331" s="53">
        <v>43465</v>
      </c>
      <c r="M331" s="54">
        <f t="shared" ref="M331:M341" si="109">AO331/AN331</f>
        <v>0.5</v>
      </c>
      <c r="N331" s="55">
        <f t="shared" si="108"/>
        <v>209</v>
      </c>
      <c r="O331" s="56">
        <v>1</v>
      </c>
      <c r="P331" s="57"/>
      <c r="Q331" s="57"/>
      <c r="R331" s="57"/>
      <c r="S331" s="57"/>
      <c r="T331" s="57"/>
      <c r="U331" s="57"/>
      <c r="V331" s="57">
        <v>1</v>
      </c>
      <c r="W331" s="57">
        <v>1</v>
      </c>
      <c r="X331" s="57"/>
      <c r="Y331" s="57"/>
      <c r="Z331" s="57"/>
      <c r="AA331" s="57"/>
      <c r="AB331" s="57"/>
      <c r="AC331" s="57"/>
      <c r="AD331" s="57"/>
      <c r="AE331" s="57"/>
      <c r="AF331" s="57"/>
      <c r="AG331" s="57"/>
      <c r="AH331" s="57"/>
      <c r="AI331" s="57"/>
      <c r="AJ331" s="57"/>
      <c r="AK331" s="57"/>
      <c r="AL331" s="57">
        <v>1</v>
      </c>
      <c r="AM331" s="57"/>
      <c r="AN331" s="58">
        <f t="shared" ref="AN331:AN361" si="110">+T331+V331+X331+Z331+AB331+AD331+AF331+AH331+AJ331+AL331+R331+P331</f>
        <v>2</v>
      </c>
      <c r="AO331" s="58">
        <f t="shared" ref="AO331:AO361" si="111">+S331+Q331+U331+W331+Y331+AA331+AC331+AE331+AG331+AI331+AK331+AM331</f>
        <v>1</v>
      </c>
      <c r="AP331" s="59"/>
      <c r="AQ331" s="60"/>
      <c r="AR331" s="60"/>
      <c r="AS331" s="60"/>
      <c r="AT331" s="61"/>
      <c r="AU331" s="62"/>
    </row>
    <row r="332" spans="1:48" s="213" customFormat="1" ht="27" x14ac:dyDescent="0.2">
      <c r="B332" s="30"/>
      <c r="C332" s="48"/>
      <c r="D332" s="48"/>
      <c r="E332" s="123" t="s">
        <v>496</v>
      </c>
      <c r="F332" s="50"/>
      <c r="G332" s="50"/>
      <c r="H332" s="50"/>
      <c r="I332" s="51" t="s">
        <v>494</v>
      </c>
      <c r="J332" s="52"/>
      <c r="K332" s="53">
        <v>43208</v>
      </c>
      <c r="L332" s="53">
        <v>43220</v>
      </c>
      <c r="M332" s="54">
        <f t="shared" si="109"/>
        <v>1</v>
      </c>
      <c r="N332" s="55" t="str">
        <f t="shared" si="108"/>
        <v>DONE</v>
      </c>
      <c r="O332" s="56">
        <v>1</v>
      </c>
      <c r="P332" s="57"/>
      <c r="Q332" s="57"/>
      <c r="R332" s="57"/>
      <c r="S332" s="57"/>
      <c r="T332" s="57"/>
      <c r="U332" s="57"/>
      <c r="V332" s="57">
        <v>1</v>
      </c>
      <c r="W332" s="57">
        <v>1</v>
      </c>
      <c r="X332" s="57"/>
      <c r="Y332" s="57"/>
      <c r="Z332" s="57"/>
      <c r="AA332" s="57"/>
      <c r="AB332" s="57"/>
      <c r="AC332" s="57"/>
      <c r="AD332" s="57"/>
      <c r="AE332" s="57"/>
      <c r="AF332" s="57"/>
      <c r="AG332" s="57"/>
      <c r="AH332" s="57"/>
      <c r="AI332" s="57"/>
      <c r="AJ332" s="57"/>
      <c r="AK332" s="57"/>
      <c r="AL332" s="57"/>
      <c r="AM332" s="57"/>
      <c r="AN332" s="58">
        <f t="shared" si="110"/>
        <v>1</v>
      </c>
      <c r="AO332" s="58">
        <f t="shared" si="111"/>
        <v>1</v>
      </c>
      <c r="AP332" s="59"/>
      <c r="AQ332" s="60"/>
      <c r="AR332" s="60"/>
      <c r="AS332" s="60"/>
      <c r="AT332" s="61"/>
      <c r="AU332" s="62"/>
    </row>
    <row r="333" spans="1:48" s="213" customFormat="1" ht="27" x14ac:dyDescent="0.2">
      <c r="B333" s="30"/>
      <c r="C333" s="48"/>
      <c r="D333" s="48"/>
      <c r="E333" s="125" t="s">
        <v>497</v>
      </c>
      <c r="F333" s="50"/>
      <c r="G333" s="50"/>
      <c r="H333" s="50"/>
      <c r="I333" s="51" t="s">
        <v>494</v>
      </c>
      <c r="J333" s="52"/>
      <c r="K333" s="53">
        <v>43208</v>
      </c>
      <c r="L333" s="53">
        <v>43220</v>
      </c>
      <c r="M333" s="54">
        <f t="shared" si="109"/>
        <v>1</v>
      </c>
      <c r="N333" s="55" t="str">
        <f t="shared" si="108"/>
        <v>DONE</v>
      </c>
      <c r="O333" s="56">
        <v>1</v>
      </c>
      <c r="P333" s="57"/>
      <c r="Q333" s="57"/>
      <c r="R333" s="57"/>
      <c r="S333" s="57"/>
      <c r="T333" s="57"/>
      <c r="U333" s="57"/>
      <c r="V333" s="57">
        <v>1</v>
      </c>
      <c r="W333" s="57">
        <v>1</v>
      </c>
      <c r="X333" s="57"/>
      <c r="Y333" s="57"/>
      <c r="Z333" s="57"/>
      <c r="AA333" s="57"/>
      <c r="AB333" s="57"/>
      <c r="AC333" s="57"/>
      <c r="AD333" s="57"/>
      <c r="AE333" s="57"/>
      <c r="AF333" s="57"/>
      <c r="AG333" s="57"/>
      <c r="AH333" s="57"/>
      <c r="AI333" s="57"/>
      <c r="AJ333" s="57"/>
      <c r="AK333" s="57"/>
      <c r="AL333" s="57"/>
      <c r="AM333" s="57"/>
      <c r="AN333" s="58">
        <f t="shared" si="110"/>
        <v>1</v>
      </c>
      <c r="AO333" s="58">
        <f t="shared" si="111"/>
        <v>1</v>
      </c>
      <c r="AP333" s="59"/>
      <c r="AQ333" s="60"/>
      <c r="AR333" s="60"/>
      <c r="AS333" s="60"/>
      <c r="AT333" s="61"/>
      <c r="AU333" s="62"/>
    </row>
    <row r="334" spans="1:48" s="213" customFormat="1" ht="27" x14ac:dyDescent="0.2">
      <c r="B334" s="30"/>
      <c r="C334" s="48"/>
      <c r="D334" s="48"/>
      <c r="E334" s="126" t="s">
        <v>498</v>
      </c>
      <c r="F334" s="50"/>
      <c r="G334" s="50"/>
      <c r="H334" s="50"/>
      <c r="I334" s="51" t="s">
        <v>494</v>
      </c>
      <c r="J334" s="52"/>
      <c r="K334" s="53">
        <v>43208</v>
      </c>
      <c r="L334" s="53">
        <v>43404</v>
      </c>
      <c r="M334" s="54">
        <f t="shared" si="109"/>
        <v>0</v>
      </c>
      <c r="N334" s="55">
        <f t="shared" si="108"/>
        <v>148</v>
      </c>
      <c r="O334" s="56">
        <v>1</v>
      </c>
      <c r="P334" s="57"/>
      <c r="Q334" s="57"/>
      <c r="R334" s="57"/>
      <c r="S334" s="57"/>
      <c r="T334" s="57"/>
      <c r="U334" s="57"/>
      <c r="V334" s="57"/>
      <c r="W334" s="57"/>
      <c r="X334" s="57"/>
      <c r="Y334" s="57"/>
      <c r="Z334" s="57"/>
      <c r="AA334" s="57"/>
      <c r="AB334" s="57"/>
      <c r="AC334" s="57"/>
      <c r="AD334" s="57"/>
      <c r="AE334" s="57"/>
      <c r="AF334" s="57"/>
      <c r="AG334" s="57"/>
      <c r="AH334" s="57">
        <v>1</v>
      </c>
      <c r="AI334" s="57"/>
      <c r="AJ334" s="57"/>
      <c r="AK334" s="57"/>
      <c r="AL334" s="57"/>
      <c r="AM334" s="57"/>
      <c r="AN334" s="58">
        <f t="shared" si="110"/>
        <v>1</v>
      </c>
      <c r="AO334" s="58">
        <f t="shared" si="111"/>
        <v>0</v>
      </c>
      <c r="AP334" s="59"/>
      <c r="AQ334" s="60"/>
      <c r="AR334" s="60"/>
      <c r="AS334" s="60"/>
      <c r="AT334" s="61"/>
      <c r="AU334" s="62"/>
    </row>
    <row r="335" spans="1:48" s="213" customFormat="1" ht="36" x14ac:dyDescent="0.2">
      <c r="B335" s="30"/>
      <c r="C335" s="48"/>
      <c r="D335" s="48"/>
      <c r="E335" s="126" t="s">
        <v>499</v>
      </c>
      <c r="F335" s="50"/>
      <c r="G335" s="50"/>
      <c r="H335" s="50"/>
      <c r="I335" s="51" t="s">
        <v>494</v>
      </c>
      <c r="J335" s="52"/>
      <c r="K335" s="53">
        <v>43208</v>
      </c>
      <c r="L335" s="53">
        <v>43404</v>
      </c>
      <c r="M335" s="54">
        <f t="shared" si="109"/>
        <v>0</v>
      </c>
      <c r="N335" s="55">
        <f t="shared" si="108"/>
        <v>148</v>
      </c>
      <c r="O335" s="56">
        <v>1</v>
      </c>
      <c r="P335" s="57"/>
      <c r="Q335" s="57"/>
      <c r="R335" s="57"/>
      <c r="S335" s="57"/>
      <c r="T335" s="57"/>
      <c r="U335" s="57"/>
      <c r="V335" s="57"/>
      <c r="W335" s="57"/>
      <c r="X335" s="57"/>
      <c r="Y335" s="57"/>
      <c r="Z335" s="57"/>
      <c r="AA335" s="57"/>
      <c r="AB335" s="57"/>
      <c r="AC335" s="57"/>
      <c r="AD335" s="57"/>
      <c r="AE335" s="57"/>
      <c r="AF335" s="57"/>
      <c r="AG335" s="57"/>
      <c r="AH335" s="57">
        <v>1</v>
      </c>
      <c r="AI335" s="57"/>
      <c r="AJ335" s="57"/>
      <c r="AK335" s="57"/>
      <c r="AL335" s="57"/>
      <c r="AM335" s="57"/>
      <c r="AN335" s="58">
        <f t="shared" si="110"/>
        <v>1</v>
      </c>
      <c r="AO335" s="58">
        <f t="shared" si="111"/>
        <v>0</v>
      </c>
      <c r="AP335" s="59"/>
      <c r="AQ335" s="60"/>
      <c r="AR335" s="60"/>
      <c r="AS335" s="60"/>
      <c r="AT335" s="61"/>
      <c r="AU335" s="62"/>
    </row>
    <row r="336" spans="1:48" s="213" customFormat="1" ht="84" x14ac:dyDescent="0.2">
      <c r="B336" s="30"/>
      <c r="C336" s="48"/>
      <c r="D336" s="48"/>
      <c r="E336" s="126" t="s">
        <v>500</v>
      </c>
      <c r="F336" s="50"/>
      <c r="G336" s="50"/>
      <c r="H336" s="50"/>
      <c r="I336" s="51" t="s">
        <v>494</v>
      </c>
      <c r="J336" s="52"/>
      <c r="K336" s="53">
        <v>43208</v>
      </c>
      <c r="L336" s="53">
        <v>43404</v>
      </c>
      <c r="M336" s="54">
        <f t="shared" si="109"/>
        <v>0</v>
      </c>
      <c r="N336" s="55">
        <f t="shared" si="108"/>
        <v>148</v>
      </c>
      <c r="O336" s="56">
        <v>1</v>
      </c>
      <c r="P336" s="57"/>
      <c r="Q336" s="57"/>
      <c r="R336" s="57"/>
      <c r="S336" s="57"/>
      <c r="T336" s="57"/>
      <c r="U336" s="57"/>
      <c r="V336" s="57"/>
      <c r="W336" s="57"/>
      <c r="X336" s="57"/>
      <c r="Y336" s="57"/>
      <c r="Z336" s="57"/>
      <c r="AA336" s="57"/>
      <c r="AB336" s="57"/>
      <c r="AC336" s="57"/>
      <c r="AD336" s="57"/>
      <c r="AE336" s="57"/>
      <c r="AF336" s="57"/>
      <c r="AG336" s="57"/>
      <c r="AH336" s="57">
        <v>1</v>
      </c>
      <c r="AI336" s="57"/>
      <c r="AJ336" s="57"/>
      <c r="AK336" s="57"/>
      <c r="AL336" s="57"/>
      <c r="AM336" s="57"/>
      <c r="AN336" s="58">
        <f t="shared" si="110"/>
        <v>1</v>
      </c>
      <c r="AO336" s="58">
        <f t="shared" si="111"/>
        <v>0</v>
      </c>
      <c r="AP336" s="59"/>
      <c r="AQ336" s="60"/>
      <c r="AR336" s="60"/>
      <c r="AS336" s="60"/>
      <c r="AT336" s="61"/>
      <c r="AU336" s="62"/>
    </row>
    <row r="337" spans="2:47" s="213" customFormat="1" ht="36" x14ac:dyDescent="0.2">
      <c r="B337" s="30"/>
      <c r="C337" s="48"/>
      <c r="D337" s="64"/>
      <c r="E337" s="126" t="s">
        <v>501</v>
      </c>
      <c r="F337" s="50"/>
      <c r="G337" s="50"/>
      <c r="H337" s="50"/>
      <c r="I337" s="51" t="s">
        <v>494</v>
      </c>
      <c r="J337" s="52"/>
      <c r="K337" s="53">
        <v>43208</v>
      </c>
      <c r="L337" s="53">
        <v>43465</v>
      </c>
      <c r="M337" s="54">
        <f t="shared" si="109"/>
        <v>0</v>
      </c>
      <c r="N337" s="55">
        <f t="shared" si="108"/>
        <v>209</v>
      </c>
      <c r="O337" s="56">
        <v>1</v>
      </c>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v>1</v>
      </c>
      <c r="AM337" s="57"/>
      <c r="AN337" s="58">
        <f t="shared" si="110"/>
        <v>1</v>
      </c>
      <c r="AO337" s="58">
        <f t="shared" si="111"/>
        <v>0</v>
      </c>
      <c r="AP337" s="59"/>
      <c r="AQ337" s="60"/>
      <c r="AR337" s="60"/>
      <c r="AS337" s="60"/>
      <c r="AT337" s="61"/>
      <c r="AU337" s="62"/>
    </row>
    <row r="338" spans="2:47" s="213" customFormat="1" ht="48" x14ac:dyDescent="0.2">
      <c r="B338" s="30"/>
      <c r="C338" s="48"/>
      <c r="D338" s="64"/>
      <c r="E338" s="126" t="s">
        <v>502</v>
      </c>
      <c r="F338" s="50"/>
      <c r="G338" s="50"/>
      <c r="H338" s="50"/>
      <c r="I338" s="51" t="s">
        <v>494</v>
      </c>
      <c r="J338" s="52"/>
      <c r="K338" s="53">
        <v>43208</v>
      </c>
      <c r="L338" s="53">
        <v>43404</v>
      </c>
      <c r="M338" s="54">
        <f t="shared" si="109"/>
        <v>0</v>
      </c>
      <c r="N338" s="55">
        <f t="shared" si="108"/>
        <v>148</v>
      </c>
      <c r="O338" s="21">
        <v>1</v>
      </c>
      <c r="P338" s="57"/>
      <c r="Q338" s="57"/>
      <c r="R338" s="57"/>
      <c r="S338" s="57"/>
      <c r="T338" s="57"/>
      <c r="U338" s="57"/>
      <c r="V338" s="57"/>
      <c r="W338" s="57"/>
      <c r="X338" s="57"/>
      <c r="Y338" s="57"/>
      <c r="Z338" s="57"/>
      <c r="AA338" s="57"/>
      <c r="AB338" s="57"/>
      <c r="AC338" s="57"/>
      <c r="AD338" s="57"/>
      <c r="AE338" s="57"/>
      <c r="AF338" s="57"/>
      <c r="AG338" s="57"/>
      <c r="AH338" s="57">
        <v>1</v>
      </c>
      <c r="AI338" s="57"/>
      <c r="AJ338" s="57"/>
      <c r="AK338" s="57"/>
      <c r="AL338" s="57"/>
      <c r="AM338" s="57"/>
      <c r="AN338" s="58">
        <f t="shared" si="110"/>
        <v>1</v>
      </c>
      <c r="AO338" s="58">
        <f t="shared" si="111"/>
        <v>0</v>
      </c>
      <c r="AP338" s="59"/>
      <c r="AQ338" s="60"/>
      <c r="AR338" s="60"/>
      <c r="AS338" s="60"/>
      <c r="AT338" s="61"/>
      <c r="AU338" s="62"/>
    </row>
    <row r="339" spans="2:47" s="213" customFormat="1" ht="72" x14ac:dyDescent="0.2">
      <c r="B339" s="30"/>
      <c r="C339" s="48"/>
      <c r="D339" s="64"/>
      <c r="E339" s="126" t="s">
        <v>503</v>
      </c>
      <c r="F339" s="50"/>
      <c r="G339" s="50"/>
      <c r="H339" s="50"/>
      <c r="I339" s="51" t="s">
        <v>494</v>
      </c>
      <c r="J339" s="52"/>
      <c r="K339" s="53">
        <v>43208</v>
      </c>
      <c r="L339" s="53">
        <v>43465</v>
      </c>
      <c r="M339" s="54">
        <f t="shared" si="109"/>
        <v>0</v>
      </c>
      <c r="N339" s="55">
        <f t="shared" si="108"/>
        <v>209</v>
      </c>
      <c r="O339" s="21">
        <v>1</v>
      </c>
      <c r="P339" s="57"/>
      <c r="Q339" s="57"/>
      <c r="R339" s="57"/>
      <c r="S339" s="57"/>
      <c r="T339" s="57"/>
      <c r="U339" s="57"/>
      <c r="V339" s="57"/>
      <c r="W339" s="57"/>
      <c r="X339" s="57"/>
      <c r="Y339" s="57"/>
      <c r="Z339" s="57"/>
      <c r="AA339" s="57"/>
      <c r="AB339" s="57"/>
      <c r="AC339" s="57"/>
      <c r="AD339" s="57"/>
      <c r="AE339" s="57"/>
      <c r="AF339" s="57">
        <v>1</v>
      </c>
      <c r="AG339" s="57"/>
      <c r="AH339" s="57">
        <v>1</v>
      </c>
      <c r="AI339" s="57"/>
      <c r="AJ339" s="57">
        <v>1</v>
      </c>
      <c r="AK339" s="57"/>
      <c r="AL339" s="57">
        <v>1</v>
      </c>
      <c r="AM339" s="57"/>
      <c r="AN339" s="58">
        <f t="shared" si="110"/>
        <v>4</v>
      </c>
      <c r="AO339" s="58">
        <f t="shared" si="111"/>
        <v>0</v>
      </c>
      <c r="AP339" s="59"/>
      <c r="AQ339" s="60"/>
      <c r="AR339" s="60"/>
      <c r="AS339" s="60"/>
      <c r="AT339" s="61"/>
      <c r="AU339" s="62"/>
    </row>
    <row r="340" spans="2:47" s="213" customFormat="1" ht="36" x14ac:dyDescent="0.2">
      <c r="B340" s="30"/>
      <c r="C340" s="48"/>
      <c r="D340" s="48"/>
      <c r="E340" s="126" t="s">
        <v>504</v>
      </c>
      <c r="F340" s="50"/>
      <c r="G340" s="50"/>
      <c r="H340" s="50"/>
      <c r="I340" s="51" t="s">
        <v>494</v>
      </c>
      <c r="J340" s="52"/>
      <c r="K340" s="53">
        <v>43208</v>
      </c>
      <c r="L340" s="53">
        <v>43404</v>
      </c>
      <c r="M340" s="54">
        <f t="shared" si="109"/>
        <v>0</v>
      </c>
      <c r="N340" s="55">
        <f t="shared" si="108"/>
        <v>148</v>
      </c>
      <c r="O340" s="21">
        <v>1</v>
      </c>
      <c r="P340" s="57"/>
      <c r="Q340" s="57"/>
      <c r="R340" s="57"/>
      <c r="S340" s="57"/>
      <c r="T340" s="57"/>
      <c r="U340" s="57"/>
      <c r="V340" s="57"/>
      <c r="W340" s="57"/>
      <c r="X340" s="57"/>
      <c r="Y340" s="57"/>
      <c r="Z340" s="57"/>
      <c r="AA340" s="57"/>
      <c r="AB340" s="57"/>
      <c r="AC340" s="57"/>
      <c r="AD340" s="57"/>
      <c r="AE340" s="57"/>
      <c r="AF340" s="57"/>
      <c r="AG340" s="57"/>
      <c r="AH340" s="57">
        <v>1</v>
      </c>
      <c r="AI340" s="57"/>
      <c r="AJ340" s="57"/>
      <c r="AK340" s="57"/>
      <c r="AL340" s="57"/>
      <c r="AM340" s="57"/>
      <c r="AN340" s="58">
        <f t="shared" si="110"/>
        <v>1</v>
      </c>
      <c r="AO340" s="58">
        <f t="shared" si="111"/>
        <v>0</v>
      </c>
      <c r="AP340" s="59"/>
      <c r="AQ340" s="60"/>
      <c r="AR340" s="60"/>
      <c r="AS340" s="60"/>
      <c r="AT340" s="61"/>
      <c r="AU340" s="62"/>
    </row>
    <row r="341" spans="2:47" s="213" customFormat="1" ht="48" x14ac:dyDescent="0.2">
      <c r="B341" s="30"/>
      <c r="C341" s="48"/>
      <c r="D341" s="48"/>
      <c r="E341" s="125" t="s">
        <v>505</v>
      </c>
      <c r="F341" s="50"/>
      <c r="G341" s="50"/>
      <c r="H341" s="50"/>
      <c r="I341" s="51" t="s">
        <v>494</v>
      </c>
      <c r="J341" s="52"/>
      <c r="K341" s="53">
        <v>43208</v>
      </c>
      <c r="L341" s="53">
        <v>43404</v>
      </c>
      <c r="M341" s="54">
        <f t="shared" si="109"/>
        <v>0</v>
      </c>
      <c r="N341" s="55">
        <f t="shared" si="108"/>
        <v>148</v>
      </c>
      <c r="O341" s="21">
        <v>1</v>
      </c>
      <c r="P341" s="57"/>
      <c r="Q341" s="57"/>
      <c r="R341" s="57"/>
      <c r="S341" s="57"/>
      <c r="T341" s="57"/>
      <c r="U341" s="57"/>
      <c r="V341" s="57"/>
      <c r="W341" s="57"/>
      <c r="X341" s="57"/>
      <c r="Y341" s="57"/>
      <c r="Z341" s="57"/>
      <c r="AA341" s="57"/>
      <c r="AB341" s="57"/>
      <c r="AC341" s="57"/>
      <c r="AD341" s="57"/>
      <c r="AE341" s="57"/>
      <c r="AF341" s="57"/>
      <c r="AG341" s="57"/>
      <c r="AH341" s="57">
        <v>1</v>
      </c>
      <c r="AI341" s="57"/>
      <c r="AJ341" s="57"/>
      <c r="AK341" s="57"/>
      <c r="AL341" s="57"/>
      <c r="AM341" s="57"/>
      <c r="AN341" s="58">
        <f t="shared" si="110"/>
        <v>1</v>
      </c>
      <c r="AO341" s="58">
        <f t="shared" si="111"/>
        <v>0</v>
      </c>
      <c r="AP341" s="59"/>
      <c r="AQ341" s="60"/>
      <c r="AR341" s="60"/>
      <c r="AS341" s="60"/>
      <c r="AT341" s="61"/>
      <c r="AU341" s="62"/>
    </row>
    <row r="342" spans="2:47" s="213" customFormat="1" ht="96" x14ac:dyDescent="0.2">
      <c r="B342" s="30"/>
      <c r="C342" s="68"/>
      <c r="D342" s="32" t="s">
        <v>462</v>
      </c>
      <c r="E342" s="82" t="s">
        <v>506</v>
      </c>
      <c r="F342" s="34" t="s">
        <v>507</v>
      </c>
      <c r="G342" s="34"/>
      <c r="H342" s="34"/>
      <c r="I342" s="35" t="s">
        <v>494</v>
      </c>
      <c r="J342" s="36"/>
      <c r="K342" s="37">
        <v>43208</v>
      </c>
      <c r="L342" s="38">
        <v>43465</v>
      </c>
      <c r="M342" s="39">
        <f>AS342/AR342</f>
        <v>0</v>
      </c>
      <c r="N342" s="40">
        <f t="shared" si="108"/>
        <v>209</v>
      </c>
      <c r="O342" s="69">
        <v>1</v>
      </c>
      <c r="P342" s="42">
        <f t="shared" ref="P342:AM342" si="112">SUM(P343:P348)</f>
        <v>0</v>
      </c>
      <c r="Q342" s="42">
        <f t="shared" si="112"/>
        <v>0</v>
      </c>
      <c r="R342" s="42">
        <f t="shared" si="112"/>
        <v>0</v>
      </c>
      <c r="S342" s="42">
        <f t="shared" si="112"/>
        <v>0</v>
      </c>
      <c r="T342" s="42">
        <f t="shared" si="112"/>
        <v>0</v>
      </c>
      <c r="U342" s="42">
        <f t="shared" si="112"/>
        <v>0</v>
      </c>
      <c r="V342" s="42">
        <f t="shared" si="112"/>
        <v>6</v>
      </c>
      <c r="W342" s="42">
        <f t="shared" si="112"/>
        <v>0</v>
      </c>
      <c r="X342" s="42">
        <f t="shared" si="112"/>
        <v>0</v>
      </c>
      <c r="Y342" s="42">
        <f t="shared" si="112"/>
        <v>0</v>
      </c>
      <c r="Z342" s="42">
        <f t="shared" si="112"/>
        <v>0</v>
      </c>
      <c r="AA342" s="42">
        <f t="shared" si="112"/>
        <v>0</v>
      </c>
      <c r="AB342" s="42">
        <f t="shared" si="112"/>
        <v>0</v>
      </c>
      <c r="AC342" s="42">
        <f t="shared" si="112"/>
        <v>0</v>
      </c>
      <c r="AD342" s="42">
        <f t="shared" si="112"/>
        <v>0</v>
      </c>
      <c r="AE342" s="42">
        <f t="shared" si="112"/>
        <v>0</v>
      </c>
      <c r="AF342" s="42">
        <f t="shared" si="112"/>
        <v>0</v>
      </c>
      <c r="AG342" s="42">
        <f t="shared" si="112"/>
        <v>0</v>
      </c>
      <c r="AH342" s="42">
        <f t="shared" si="112"/>
        <v>0</v>
      </c>
      <c r="AI342" s="42">
        <f t="shared" si="112"/>
        <v>0</v>
      </c>
      <c r="AJ342" s="42">
        <f t="shared" si="112"/>
        <v>0</v>
      </c>
      <c r="AK342" s="42">
        <f t="shared" si="112"/>
        <v>0</v>
      </c>
      <c r="AL342" s="42">
        <f t="shared" si="112"/>
        <v>0</v>
      </c>
      <c r="AM342" s="42">
        <f t="shared" si="112"/>
        <v>0</v>
      </c>
      <c r="AN342" s="58">
        <f t="shared" si="110"/>
        <v>6</v>
      </c>
      <c r="AO342" s="58">
        <f t="shared" si="111"/>
        <v>0</v>
      </c>
      <c r="AP342" s="44"/>
      <c r="AQ342" s="45"/>
      <c r="AR342" s="46">
        <f>+T342+V342+X342+Z342+AB342+AD342+AF342+AH342+AJ342+AL342+R342+P342</f>
        <v>6</v>
      </c>
      <c r="AS342" s="46">
        <f>+U342+W342+Y342+AA342+AC342+AE342+AG342+AI342+AK342+AM342+S342+Q342</f>
        <v>0</v>
      </c>
      <c r="AT342" s="40">
        <f>SUM(O343:O348)</f>
        <v>6</v>
      </c>
      <c r="AU342" s="47">
        <f>SUM(AO343:AO348)/SUM(AN343:AN348)</f>
        <v>0</v>
      </c>
    </row>
    <row r="343" spans="2:47" s="213" customFormat="1" ht="27" x14ac:dyDescent="0.2">
      <c r="B343" s="30"/>
      <c r="C343" s="48"/>
      <c r="D343" s="70"/>
      <c r="E343" s="49"/>
      <c r="F343" s="50"/>
      <c r="G343" s="50"/>
      <c r="H343" s="50"/>
      <c r="I343" s="51" t="s">
        <v>494</v>
      </c>
      <c r="J343" s="52" t="s">
        <v>58</v>
      </c>
      <c r="K343" s="53">
        <v>43208</v>
      </c>
      <c r="L343" s="53">
        <v>43465</v>
      </c>
      <c r="M343" s="54">
        <f t="shared" ref="M343:M348" si="113">AO343/AN343</f>
        <v>0</v>
      </c>
      <c r="N343" s="55">
        <f t="shared" si="108"/>
        <v>209</v>
      </c>
      <c r="O343" s="21">
        <v>1</v>
      </c>
      <c r="P343" s="57"/>
      <c r="Q343" s="57"/>
      <c r="R343" s="57"/>
      <c r="S343" s="57"/>
      <c r="T343" s="57"/>
      <c r="U343" s="57"/>
      <c r="V343" s="57">
        <v>1</v>
      </c>
      <c r="W343" s="57"/>
      <c r="X343" s="57"/>
      <c r="Y343" s="57"/>
      <c r="Z343" s="57"/>
      <c r="AA343" s="57"/>
      <c r="AB343" s="57"/>
      <c r="AC343" s="57"/>
      <c r="AD343" s="57"/>
      <c r="AE343" s="57"/>
      <c r="AF343" s="57"/>
      <c r="AG343" s="57"/>
      <c r="AH343" s="57"/>
      <c r="AI343" s="57"/>
      <c r="AJ343" s="57"/>
      <c r="AK343" s="57"/>
      <c r="AL343" s="57"/>
      <c r="AM343" s="57"/>
      <c r="AN343" s="58">
        <f t="shared" si="110"/>
        <v>1</v>
      </c>
      <c r="AO343" s="58">
        <f t="shared" si="111"/>
        <v>0</v>
      </c>
      <c r="AP343" s="59"/>
      <c r="AQ343" s="60"/>
      <c r="AR343" s="60"/>
      <c r="AS343" s="60"/>
      <c r="AT343" s="61"/>
      <c r="AU343" s="62"/>
    </row>
    <row r="344" spans="2:47" s="213" customFormat="1" ht="36" x14ac:dyDescent="0.2">
      <c r="B344" s="30"/>
      <c r="C344" s="48"/>
      <c r="D344" s="70"/>
      <c r="E344" s="63" t="s">
        <v>508</v>
      </c>
      <c r="F344" s="50"/>
      <c r="G344" s="50"/>
      <c r="H344" s="50"/>
      <c r="I344" s="51" t="s">
        <v>494</v>
      </c>
      <c r="J344" s="52" t="s">
        <v>58</v>
      </c>
      <c r="K344" s="53">
        <v>43208</v>
      </c>
      <c r="L344" s="53">
        <v>43465</v>
      </c>
      <c r="M344" s="54">
        <f t="shared" si="113"/>
        <v>0</v>
      </c>
      <c r="N344" s="55">
        <f t="shared" si="108"/>
        <v>209</v>
      </c>
      <c r="O344" s="21">
        <v>1</v>
      </c>
      <c r="P344" s="57"/>
      <c r="Q344" s="57"/>
      <c r="R344" s="57"/>
      <c r="S344" s="57"/>
      <c r="T344" s="57"/>
      <c r="U344" s="57"/>
      <c r="V344" s="57">
        <v>1</v>
      </c>
      <c r="W344" s="57"/>
      <c r="X344" s="57"/>
      <c r="Y344" s="57"/>
      <c r="Z344" s="57"/>
      <c r="AA344" s="57"/>
      <c r="AB344" s="57"/>
      <c r="AC344" s="57"/>
      <c r="AD344" s="57"/>
      <c r="AE344" s="57"/>
      <c r="AF344" s="57"/>
      <c r="AG344" s="57"/>
      <c r="AH344" s="57"/>
      <c r="AI344" s="57"/>
      <c r="AJ344" s="57"/>
      <c r="AK344" s="57"/>
      <c r="AL344" s="57"/>
      <c r="AM344" s="57"/>
      <c r="AN344" s="58">
        <f t="shared" si="110"/>
        <v>1</v>
      </c>
      <c r="AO344" s="58">
        <f t="shared" si="111"/>
        <v>0</v>
      </c>
      <c r="AP344" s="59"/>
      <c r="AQ344" s="60"/>
      <c r="AR344" s="60"/>
      <c r="AS344" s="60"/>
      <c r="AT344" s="61"/>
      <c r="AU344" s="62"/>
    </row>
    <row r="345" spans="2:47" s="213" customFormat="1" ht="36" x14ac:dyDescent="0.2">
      <c r="B345" s="30"/>
      <c r="C345" s="48"/>
      <c r="D345" s="48"/>
      <c r="E345" s="72" t="s">
        <v>509</v>
      </c>
      <c r="F345" s="50"/>
      <c r="G345" s="50"/>
      <c r="H345" s="50"/>
      <c r="I345" s="51" t="s">
        <v>494</v>
      </c>
      <c r="J345" s="52" t="s">
        <v>58</v>
      </c>
      <c r="K345" s="53">
        <v>43208</v>
      </c>
      <c r="L345" s="53">
        <v>43465</v>
      </c>
      <c r="M345" s="54">
        <f t="shared" si="113"/>
        <v>0</v>
      </c>
      <c r="N345" s="55">
        <f t="shared" si="108"/>
        <v>209</v>
      </c>
      <c r="O345" s="21">
        <v>1</v>
      </c>
      <c r="P345" s="57"/>
      <c r="Q345" s="57"/>
      <c r="R345" s="57"/>
      <c r="S345" s="57"/>
      <c r="T345" s="57"/>
      <c r="U345" s="57"/>
      <c r="V345" s="57">
        <v>1</v>
      </c>
      <c r="W345" s="57"/>
      <c r="X345" s="57"/>
      <c r="Y345" s="57"/>
      <c r="Z345" s="57"/>
      <c r="AA345" s="57"/>
      <c r="AB345" s="57"/>
      <c r="AC345" s="57"/>
      <c r="AD345" s="57"/>
      <c r="AE345" s="57"/>
      <c r="AF345" s="57"/>
      <c r="AG345" s="57"/>
      <c r="AH345" s="57"/>
      <c r="AI345" s="57"/>
      <c r="AJ345" s="57"/>
      <c r="AK345" s="57"/>
      <c r="AL345" s="57"/>
      <c r="AM345" s="57"/>
      <c r="AN345" s="58">
        <f t="shared" si="110"/>
        <v>1</v>
      </c>
      <c r="AO345" s="58">
        <f t="shared" si="111"/>
        <v>0</v>
      </c>
      <c r="AP345" s="59"/>
      <c r="AQ345" s="60"/>
      <c r="AR345" s="60"/>
      <c r="AS345" s="60"/>
      <c r="AT345" s="61"/>
      <c r="AU345" s="62"/>
    </row>
    <row r="346" spans="2:47" s="213" customFormat="1" ht="72" x14ac:dyDescent="0.2">
      <c r="B346" s="30"/>
      <c r="C346" s="48"/>
      <c r="D346" s="48"/>
      <c r="E346" s="67" t="s">
        <v>510</v>
      </c>
      <c r="F346" s="50"/>
      <c r="G346" s="50"/>
      <c r="H346" s="50"/>
      <c r="I346" s="51" t="s">
        <v>494</v>
      </c>
      <c r="J346" s="52" t="s">
        <v>58</v>
      </c>
      <c r="K346" s="53">
        <v>43208</v>
      </c>
      <c r="L346" s="53">
        <v>43465</v>
      </c>
      <c r="M346" s="54">
        <f t="shared" si="113"/>
        <v>0</v>
      </c>
      <c r="N346" s="55">
        <f t="shared" si="108"/>
        <v>209</v>
      </c>
      <c r="O346" s="21">
        <v>1</v>
      </c>
      <c r="P346" s="57"/>
      <c r="Q346" s="57"/>
      <c r="R346" s="57"/>
      <c r="S346" s="57"/>
      <c r="T346" s="57"/>
      <c r="U346" s="57"/>
      <c r="V346" s="57">
        <v>1</v>
      </c>
      <c r="W346" s="57"/>
      <c r="X346" s="57"/>
      <c r="Y346" s="57"/>
      <c r="Z346" s="57"/>
      <c r="AA346" s="57"/>
      <c r="AB346" s="57"/>
      <c r="AC346" s="57"/>
      <c r="AD346" s="57"/>
      <c r="AE346" s="57"/>
      <c r="AF346" s="57"/>
      <c r="AG346" s="57"/>
      <c r="AH346" s="57"/>
      <c r="AI346" s="57"/>
      <c r="AJ346" s="57"/>
      <c r="AK346" s="57"/>
      <c r="AL346" s="57"/>
      <c r="AM346" s="57"/>
      <c r="AN346" s="58">
        <f t="shared" si="110"/>
        <v>1</v>
      </c>
      <c r="AO346" s="58">
        <f t="shared" si="111"/>
        <v>0</v>
      </c>
      <c r="AP346" s="59"/>
      <c r="AQ346" s="60"/>
      <c r="AR346" s="60"/>
      <c r="AS346" s="60"/>
      <c r="AT346" s="61"/>
      <c r="AU346" s="62"/>
    </row>
    <row r="347" spans="2:47" s="213" customFormat="1" ht="36" x14ac:dyDescent="0.2">
      <c r="B347" s="30"/>
      <c r="C347" s="48"/>
      <c r="D347" s="48"/>
      <c r="E347" s="72" t="s">
        <v>511</v>
      </c>
      <c r="F347" s="50"/>
      <c r="G347" s="50"/>
      <c r="H347" s="50"/>
      <c r="I347" s="51" t="s">
        <v>494</v>
      </c>
      <c r="J347" s="52" t="s">
        <v>66</v>
      </c>
      <c r="K347" s="53">
        <v>43208</v>
      </c>
      <c r="L347" s="53">
        <v>43465</v>
      </c>
      <c r="M347" s="54">
        <f t="shared" si="113"/>
        <v>0</v>
      </c>
      <c r="N347" s="55">
        <f t="shared" si="108"/>
        <v>209</v>
      </c>
      <c r="O347" s="21">
        <v>1</v>
      </c>
      <c r="P347" s="57"/>
      <c r="Q347" s="57"/>
      <c r="R347" s="57"/>
      <c r="S347" s="57"/>
      <c r="T347" s="57"/>
      <c r="U347" s="57"/>
      <c r="V347" s="57">
        <v>1</v>
      </c>
      <c r="W347" s="57"/>
      <c r="X347" s="57"/>
      <c r="Y347" s="57"/>
      <c r="Z347" s="57"/>
      <c r="AA347" s="57"/>
      <c r="AB347" s="57"/>
      <c r="AC347" s="57"/>
      <c r="AD347" s="57"/>
      <c r="AE347" s="57"/>
      <c r="AF347" s="57"/>
      <c r="AG347" s="57"/>
      <c r="AH347" s="57"/>
      <c r="AI347" s="57"/>
      <c r="AJ347" s="57"/>
      <c r="AK347" s="57"/>
      <c r="AL347" s="57"/>
      <c r="AM347" s="57"/>
      <c r="AN347" s="58">
        <f t="shared" si="110"/>
        <v>1</v>
      </c>
      <c r="AO347" s="58">
        <f t="shared" si="111"/>
        <v>0</v>
      </c>
      <c r="AP347" s="59"/>
      <c r="AQ347" s="60"/>
      <c r="AR347" s="60"/>
      <c r="AS347" s="60"/>
      <c r="AT347" s="61"/>
      <c r="AU347" s="62"/>
    </row>
    <row r="348" spans="2:47" s="213" customFormat="1" ht="72" x14ac:dyDescent="0.2">
      <c r="B348" s="30"/>
      <c r="C348" s="48"/>
      <c r="D348" s="48"/>
      <c r="E348" s="72" t="s">
        <v>512</v>
      </c>
      <c r="F348" s="50"/>
      <c r="G348" s="50"/>
      <c r="H348" s="50"/>
      <c r="I348" s="51" t="s">
        <v>494</v>
      </c>
      <c r="J348" s="52" t="s">
        <v>69</v>
      </c>
      <c r="K348" s="53">
        <v>43208</v>
      </c>
      <c r="L348" s="53">
        <v>43465</v>
      </c>
      <c r="M348" s="54">
        <f t="shared" si="113"/>
        <v>0</v>
      </c>
      <c r="N348" s="55">
        <f t="shared" si="108"/>
        <v>209</v>
      </c>
      <c r="O348" s="21">
        <v>1</v>
      </c>
      <c r="P348" s="57"/>
      <c r="Q348" s="57"/>
      <c r="R348" s="57"/>
      <c r="S348" s="57"/>
      <c r="T348" s="57"/>
      <c r="U348" s="57"/>
      <c r="V348" s="57">
        <v>1</v>
      </c>
      <c r="W348" s="57"/>
      <c r="X348" s="57"/>
      <c r="Y348" s="57"/>
      <c r="Z348" s="57"/>
      <c r="AA348" s="57"/>
      <c r="AB348" s="57"/>
      <c r="AC348" s="57"/>
      <c r="AD348" s="57"/>
      <c r="AE348" s="57"/>
      <c r="AF348" s="57"/>
      <c r="AG348" s="57"/>
      <c r="AH348" s="57"/>
      <c r="AI348" s="57"/>
      <c r="AJ348" s="57"/>
      <c r="AK348" s="57"/>
      <c r="AL348" s="57"/>
      <c r="AM348" s="57"/>
      <c r="AN348" s="58">
        <f t="shared" si="110"/>
        <v>1</v>
      </c>
      <c r="AO348" s="58">
        <f t="shared" si="111"/>
        <v>0</v>
      </c>
      <c r="AP348" s="59"/>
      <c r="AQ348" s="60"/>
      <c r="AR348" s="60"/>
      <c r="AS348" s="60"/>
      <c r="AT348" s="61"/>
      <c r="AU348" s="62"/>
    </row>
    <row r="349" spans="2:47" s="213" customFormat="1" ht="84" x14ac:dyDescent="0.2">
      <c r="B349" s="30"/>
      <c r="C349" s="68"/>
      <c r="D349" s="32" t="s">
        <v>240</v>
      </c>
      <c r="E349" s="33" t="s">
        <v>514</v>
      </c>
      <c r="F349" s="34" t="s">
        <v>515</v>
      </c>
      <c r="G349" s="34"/>
      <c r="H349" s="34"/>
      <c r="I349" s="74" t="s">
        <v>494</v>
      </c>
      <c r="J349" s="36"/>
      <c r="K349" s="37">
        <v>43208</v>
      </c>
      <c r="L349" s="38">
        <v>43465</v>
      </c>
      <c r="M349" s="39">
        <f>AS349/AR349</f>
        <v>0</v>
      </c>
      <c r="N349" s="40">
        <f t="shared" si="108"/>
        <v>209</v>
      </c>
      <c r="O349" s="69">
        <v>1</v>
      </c>
      <c r="P349" s="42">
        <f t="shared" ref="P349:AM349" si="114">SUM(P351:P355)</f>
        <v>0</v>
      </c>
      <c r="Q349" s="42">
        <f t="shared" si="114"/>
        <v>0</v>
      </c>
      <c r="R349" s="42">
        <f t="shared" si="114"/>
        <v>0</v>
      </c>
      <c r="S349" s="42">
        <f t="shared" si="114"/>
        <v>0</v>
      </c>
      <c r="T349" s="42">
        <f t="shared" si="114"/>
        <v>0</v>
      </c>
      <c r="U349" s="42">
        <f t="shared" si="114"/>
        <v>0</v>
      </c>
      <c r="V349" s="42">
        <v>6</v>
      </c>
      <c r="W349" s="42">
        <f t="shared" si="114"/>
        <v>0</v>
      </c>
      <c r="X349" s="42">
        <f t="shared" si="114"/>
        <v>0</v>
      </c>
      <c r="Y349" s="42">
        <f t="shared" si="114"/>
        <v>0</v>
      </c>
      <c r="Z349" s="42">
        <f t="shared" si="114"/>
        <v>0</v>
      </c>
      <c r="AA349" s="42">
        <f t="shared" si="114"/>
        <v>0</v>
      </c>
      <c r="AB349" s="42">
        <f t="shared" si="114"/>
        <v>0</v>
      </c>
      <c r="AC349" s="42">
        <f t="shared" si="114"/>
        <v>0</v>
      </c>
      <c r="AD349" s="42">
        <f t="shared" si="114"/>
        <v>0</v>
      </c>
      <c r="AE349" s="42">
        <f t="shared" si="114"/>
        <v>0</v>
      </c>
      <c r="AF349" s="42">
        <f t="shared" si="114"/>
        <v>0</v>
      </c>
      <c r="AG349" s="42">
        <f t="shared" si="114"/>
        <v>0</v>
      </c>
      <c r="AH349" s="42">
        <f t="shared" si="114"/>
        <v>0</v>
      </c>
      <c r="AI349" s="42">
        <f t="shared" si="114"/>
        <v>0</v>
      </c>
      <c r="AJ349" s="42">
        <f t="shared" si="114"/>
        <v>0</v>
      </c>
      <c r="AK349" s="42">
        <f t="shared" si="114"/>
        <v>0</v>
      </c>
      <c r="AL349" s="42">
        <v>6</v>
      </c>
      <c r="AM349" s="42">
        <f t="shared" si="114"/>
        <v>0</v>
      </c>
      <c r="AN349" s="58">
        <f t="shared" si="110"/>
        <v>12</v>
      </c>
      <c r="AO349" s="58">
        <f t="shared" si="111"/>
        <v>0</v>
      </c>
      <c r="AP349" s="44"/>
      <c r="AQ349" s="45"/>
      <c r="AR349" s="46">
        <f>+T349+V349+X349+Z349+AB349+AD349+AF349+AH349+AJ349+AL349+R349+P349</f>
        <v>12</v>
      </c>
      <c r="AS349" s="46">
        <f>+U349+W349+Y349+AA349+AC349+AE349+AG349+AI349+AK349+AM349+S349+Q349</f>
        <v>0</v>
      </c>
      <c r="AT349" s="40">
        <f>SUM(O350:O355)</f>
        <v>6</v>
      </c>
      <c r="AU349" s="47">
        <f>SUM(AO350:AO355)/SUM(AN350:AN355)</f>
        <v>0</v>
      </c>
    </row>
    <row r="350" spans="2:47" s="213" customFormat="1" ht="27" x14ac:dyDescent="0.2">
      <c r="B350" s="30"/>
      <c r="C350" s="48"/>
      <c r="D350" s="48"/>
      <c r="E350" s="49"/>
      <c r="F350" s="50"/>
      <c r="G350" s="50"/>
      <c r="H350" s="50"/>
      <c r="I350" s="51" t="s">
        <v>494</v>
      </c>
      <c r="J350" s="52"/>
      <c r="K350" s="53">
        <v>43208</v>
      </c>
      <c r="L350" s="53">
        <v>43465</v>
      </c>
      <c r="M350" s="54">
        <f t="shared" ref="M350:M355" si="115">AO350/AN350</f>
        <v>0</v>
      </c>
      <c r="N350" s="55">
        <f t="shared" si="108"/>
        <v>209</v>
      </c>
      <c r="O350" s="21">
        <v>1</v>
      </c>
      <c r="P350" s="57"/>
      <c r="Q350" s="57"/>
      <c r="R350" s="57"/>
      <c r="S350" s="57"/>
      <c r="T350" s="57"/>
      <c r="U350" s="57"/>
      <c r="V350" s="57">
        <v>1</v>
      </c>
      <c r="W350" s="57"/>
      <c r="X350" s="57"/>
      <c r="Y350" s="57"/>
      <c r="Z350" s="57"/>
      <c r="AA350" s="57"/>
      <c r="AB350" s="57"/>
      <c r="AC350" s="57"/>
      <c r="AD350" s="57"/>
      <c r="AE350" s="57"/>
      <c r="AF350" s="57"/>
      <c r="AG350" s="57"/>
      <c r="AH350" s="57"/>
      <c r="AI350" s="57"/>
      <c r="AJ350" s="57"/>
      <c r="AK350" s="57"/>
      <c r="AL350" s="57">
        <v>1</v>
      </c>
      <c r="AM350" s="57"/>
      <c r="AN350" s="58">
        <f t="shared" si="110"/>
        <v>2</v>
      </c>
      <c r="AO350" s="58">
        <f t="shared" si="111"/>
        <v>0</v>
      </c>
      <c r="AP350" s="59"/>
      <c r="AQ350" s="60"/>
      <c r="AR350" s="60"/>
      <c r="AS350" s="60"/>
      <c r="AT350" s="61"/>
      <c r="AU350" s="62"/>
    </row>
    <row r="351" spans="2:47" s="213" customFormat="1" ht="27" x14ac:dyDescent="0.2">
      <c r="B351" s="30"/>
      <c r="C351" s="48"/>
      <c r="D351" s="48"/>
      <c r="E351" s="63" t="s">
        <v>516</v>
      </c>
      <c r="F351" s="50"/>
      <c r="G351" s="50"/>
      <c r="H351" s="50"/>
      <c r="I351" s="51" t="s">
        <v>494</v>
      </c>
      <c r="J351" s="52"/>
      <c r="K351" s="53">
        <v>43208</v>
      </c>
      <c r="L351" s="53">
        <v>43465</v>
      </c>
      <c r="M351" s="54">
        <f t="shared" si="115"/>
        <v>0</v>
      </c>
      <c r="N351" s="55">
        <f t="shared" si="108"/>
        <v>209</v>
      </c>
      <c r="O351" s="21">
        <v>1</v>
      </c>
      <c r="P351" s="57"/>
      <c r="Q351" s="57"/>
      <c r="R351" s="57"/>
      <c r="S351" s="57"/>
      <c r="T351" s="57"/>
      <c r="U351" s="57"/>
      <c r="V351" s="57">
        <v>1</v>
      </c>
      <c r="W351" s="57"/>
      <c r="X351" s="57"/>
      <c r="Y351" s="57"/>
      <c r="Z351" s="57"/>
      <c r="AA351" s="57"/>
      <c r="AB351" s="57"/>
      <c r="AC351" s="57"/>
      <c r="AD351" s="57"/>
      <c r="AE351" s="57"/>
      <c r="AF351" s="57"/>
      <c r="AG351" s="57"/>
      <c r="AH351" s="57"/>
      <c r="AI351" s="57"/>
      <c r="AJ351" s="57"/>
      <c r="AK351" s="57"/>
      <c r="AL351" s="57">
        <v>1</v>
      </c>
      <c r="AM351" s="57"/>
      <c r="AN351" s="58">
        <f t="shared" si="110"/>
        <v>2</v>
      </c>
      <c r="AO351" s="58">
        <f t="shared" si="111"/>
        <v>0</v>
      </c>
      <c r="AP351" s="59"/>
      <c r="AQ351" s="60"/>
      <c r="AR351" s="60"/>
      <c r="AS351" s="60"/>
      <c r="AT351" s="61"/>
      <c r="AU351" s="62"/>
    </row>
    <row r="352" spans="2:47" s="213" customFormat="1" ht="27" x14ac:dyDescent="0.2">
      <c r="B352" s="30"/>
      <c r="C352" s="48"/>
      <c r="D352" s="48"/>
      <c r="E352" s="63" t="s">
        <v>517</v>
      </c>
      <c r="F352" s="50"/>
      <c r="G352" s="50"/>
      <c r="H352" s="50"/>
      <c r="I352" s="51" t="s">
        <v>494</v>
      </c>
      <c r="J352" s="52"/>
      <c r="K352" s="53">
        <v>43208</v>
      </c>
      <c r="L352" s="53">
        <v>43465</v>
      </c>
      <c r="M352" s="54">
        <f t="shared" si="115"/>
        <v>0</v>
      </c>
      <c r="N352" s="55">
        <f t="shared" si="108"/>
        <v>209</v>
      </c>
      <c r="O352" s="21">
        <v>1</v>
      </c>
      <c r="P352" s="57"/>
      <c r="Q352" s="57"/>
      <c r="R352" s="57"/>
      <c r="S352" s="57"/>
      <c r="T352" s="57"/>
      <c r="U352" s="57"/>
      <c r="V352" s="57">
        <v>1</v>
      </c>
      <c r="W352" s="57"/>
      <c r="X352" s="57"/>
      <c r="Y352" s="57"/>
      <c r="Z352" s="57"/>
      <c r="AA352" s="57"/>
      <c r="AB352" s="57"/>
      <c r="AC352" s="57"/>
      <c r="AD352" s="57"/>
      <c r="AE352" s="57"/>
      <c r="AF352" s="57"/>
      <c r="AG352" s="57"/>
      <c r="AH352" s="57"/>
      <c r="AI352" s="57"/>
      <c r="AJ352" s="57"/>
      <c r="AK352" s="57"/>
      <c r="AL352" s="57">
        <v>1</v>
      </c>
      <c r="AM352" s="57"/>
      <c r="AN352" s="58">
        <f t="shared" si="110"/>
        <v>2</v>
      </c>
      <c r="AO352" s="58">
        <f t="shared" si="111"/>
        <v>0</v>
      </c>
      <c r="AP352" s="59"/>
      <c r="AQ352" s="60"/>
      <c r="AR352" s="60"/>
      <c r="AS352" s="60"/>
      <c r="AT352" s="61"/>
      <c r="AU352" s="62"/>
    </row>
    <row r="353" spans="2:47" s="213" customFormat="1" ht="72" x14ac:dyDescent="0.2">
      <c r="B353" s="30"/>
      <c r="C353" s="48"/>
      <c r="D353" s="48"/>
      <c r="E353" s="63" t="s">
        <v>510</v>
      </c>
      <c r="F353" s="50"/>
      <c r="G353" s="50"/>
      <c r="H353" s="50"/>
      <c r="I353" s="51" t="s">
        <v>494</v>
      </c>
      <c r="J353" s="52"/>
      <c r="K353" s="53">
        <v>43208</v>
      </c>
      <c r="L353" s="53">
        <v>43465</v>
      </c>
      <c r="M353" s="54">
        <f t="shared" si="115"/>
        <v>0</v>
      </c>
      <c r="N353" s="55">
        <f t="shared" si="108"/>
        <v>209</v>
      </c>
      <c r="O353" s="21">
        <v>1</v>
      </c>
      <c r="P353" s="57"/>
      <c r="Q353" s="57"/>
      <c r="R353" s="57"/>
      <c r="S353" s="57"/>
      <c r="T353" s="57"/>
      <c r="U353" s="57"/>
      <c r="V353" s="57">
        <v>1</v>
      </c>
      <c r="W353" s="57"/>
      <c r="X353" s="57"/>
      <c r="Y353" s="57"/>
      <c r="Z353" s="57"/>
      <c r="AA353" s="57"/>
      <c r="AB353" s="57"/>
      <c r="AC353" s="57"/>
      <c r="AD353" s="57"/>
      <c r="AE353" s="57"/>
      <c r="AF353" s="57"/>
      <c r="AG353" s="57"/>
      <c r="AH353" s="57"/>
      <c r="AI353" s="57"/>
      <c r="AJ353" s="57"/>
      <c r="AK353" s="57"/>
      <c r="AL353" s="57">
        <v>1</v>
      </c>
      <c r="AM353" s="57"/>
      <c r="AN353" s="58">
        <f t="shared" si="110"/>
        <v>2</v>
      </c>
      <c r="AO353" s="58">
        <f t="shared" si="111"/>
        <v>0</v>
      </c>
      <c r="AP353" s="59"/>
      <c r="AQ353" s="60"/>
      <c r="AR353" s="60"/>
      <c r="AS353" s="60"/>
      <c r="AT353" s="61"/>
      <c r="AU353" s="62"/>
    </row>
    <row r="354" spans="2:47" s="213" customFormat="1" ht="48" x14ac:dyDescent="0.2">
      <c r="B354" s="30"/>
      <c r="C354" s="48"/>
      <c r="D354" s="48"/>
      <c r="E354" s="67" t="s">
        <v>518</v>
      </c>
      <c r="F354" s="50"/>
      <c r="G354" s="50"/>
      <c r="H354" s="50"/>
      <c r="I354" s="51" t="s">
        <v>494</v>
      </c>
      <c r="J354" s="52"/>
      <c r="K354" s="53">
        <v>43208</v>
      </c>
      <c r="L354" s="53">
        <v>43465</v>
      </c>
      <c r="M354" s="54">
        <f t="shared" si="115"/>
        <v>0</v>
      </c>
      <c r="N354" s="55">
        <f t="shared" si="108"/>
        <v>209</v>
      </c>
      <c r="O354" s="21">
        <v>1</v>
      </c>
      <c r="P354" s="57"/>
      <c r="Q354" s="57"/>
      <c r="R354" s="57"/>
      <c r="S354" s="57"/>
      <c r="T354" s="57"/>
      <c r="U354" s="57"/>
      <c r="V354" s="57">
        <v>1</v>
      </c>
      <c r="W354" s="57"/>
      <c r="X354" s="57"/>
      <c r="Y354" s="57"/>
      <c r="Z354" s="57"/>
      <c r="AA354" s="57"/>
      <c r="AB354" s="57"/>
      <c r="AC354" s="57"/>
      <c r="AD354" s="57"/>
      <c r="AE354" s="57"/>
      <c r="AF354" s="57"/>
      <c r="AG354" s="57"/>
      <c r="AH354" s="57"/>
      <c r="AI354" s="57"/>
      <c r="AJ354" s="57"/>
      <c r="AK354" s="57"/>
      <c r="AL354" s="57">
        <v>1</v>
      </c>
      <c r="AM354" s="57"/>
      <c r="AN354" s="58">
        <f t="shared" si="110"/>
        <v>2</v>
      </c>
      <c r="AO354" s="58">
        <f t="shared" si="111"/>
        <v>0</v>
      </c>
      <c r="AP354" s="59"/>
      <c r="AQ354" s="60"/>
      <c r="AR354" s="60"/>
      <c r="AS354" s="60"/>
      <c r="AT354" s="61"/>
      <c r="AU354" s="62"/>
    </row>
    <row r="355" spans="2:47" s="213" customFormat="1" ht="72" x14ac:dyDescent="0.2">
      <c r="B355" s="30"/>
      <c r="C355" s="48"/>
      <c r="D355" s="48"/>
      <c r="E355" s="72" t="s">
        <v>519</v>
      </c>
      <c r="F355" s="50"/>
      <c r="G355" s="50"/>
      <c r="H355" s="50"/>
      <c r="I355" s="51" t="s">
        <v>494</v>
      </c>
      <c r="J355" s="52"/>
      <c r="K355" s="53">
        <v>43208</v>
      </c>
      <c r="L355" s="53">
        <v>43465</v>
      </c>
      <c r="M355" s="54">
        <f t="shared" si="115"/>
        <v>0</v>
      </c>
      <c r="N355" s="55">
        <f t="shared" si="108"/>
        <v>209</v>
      </c>
      <c r="O355" s="21">
        <v>1</v>
      </c>
      <c r="P355" s="57"/>
      <c r="Q355" s="57"/>
      <c r="R355" s="57"/>
      <c r="S355" s="57"/>
      <c r="T355" s="57"/>
      <c r="U355" s="57"/>
      <c r="V355" s="57">
        <v>1</v>
      </c>
      <c r="W355" s="57"/>
      <c r="X355" s="57"/>
      <c r="Y355" s="57"/>
      <c r="Z355" s="57"/>
      <c r="AA355" s="57"/>
      <c r="AB355" s="57"/>
      <c r="AC355" s="57"/>
      <c r="AD355" s="57"/>
      <c r="AE355" s="57"/>
      <c r="AF355" s="57"/>
      <c r="AG355" s="57"/>
      <c r="AH355" s="57"/>
      <c r="AI355" s="57"/>
      <c r="AJ355" s="57"/>
      <c r="AK355" s="57"/>
      <c r="AL355" s="57">
        <v>1</v>
      </c>
      <c r="AM355" s="57"/>
      <c r="AN355" s="58">
        <f t="shared" si="110"/>
        <v>2</v>
      </c>
      <c r="AO355" s="58">
        <f t="shared" si="111"/>
        <v>0</v>
      </c>
      <c r="AP355" s="59"/>
      <c r="AQ355" s="60"/>
      <c r="AR355" s="60"/>
      <c r="AS355" s="60"/>
      <c r="AT355" s="61"/>
      <c r="AU355" s="62"/>
    </row>
    <row r="356" spans="2:47" s="213" customFormat="1" ht="84" x14ac:dyDescent="0.2">
      <c r="B356" s="79"/>
      <c r="C356" s="80"/>
      <c r="D356" s="81" t="s">
        <v>463</v>
      </c>
      <c r="E356" s="82" t="s">
        <v>521</v>
      </c>
      <c r="F356" s="34" t="s">
        <v>515</v>
      </c>
      <c r="G356" s="34"/>
      <c r="H356" s="34"/>
      <c r="I356" s="35" t="s">
        <v>494</v>
      </c>
      <c r="J356" s="36"/>
      <c r="K356" s="37">
        <v>43208</v>
      </c>
      <c r="L356" s="38">
        <v>43465</v>
      </c>
      <c r="M356" s="39">
        <f>AS356/AR356</f>
        <v>0</v>
      </c>
      <c r="N356" s="40">
        <f t="shared" si="108"/>
        <v>209</v>
      </c>
      <c r="O356" s="69">
        <v>1</v>
      </c>
      <c r="P356" s="42">
        <f t="shared" ref="P356:AM356" si="116">SUM(P357:P361)</f>
        <v>0</v>
      </c>
      <c r="Q356" s="42">
        <f t="shared" si="116"/>
        <v>0</v>
      </c>
      <c r="R356" s="42">
        <f t="shared" si="116"/>
        <v>0</v>
      </c>
      <c r="S356" s="42">
        <f t="shared" si="116"/>
        <v>0</v>
      </c>
      <c r="T356" s="42">
        <f t="shared" si="116"/>
        <v>0</v>
      </c>
      <c r="U356" s="42">
        <f t="shared" si="116"/>
        <v>0</v>
      </c>
      <c r="V356" s="42">
        <f t="shared" si="116"/>
        <v>5</v>
      </c>
      <c r="W356" s="42">
        <f t="shared" si="116"/>
        <v>0</v>
      </c>
      <c r="X356" s="42">
        <f t="shared" si="116"/>
        <v>0</v>
      </c>
      <c r="Y356" s="42">
        <f t="shared" si="116"/>
        <v>0</v>
      </c>
      <c r="Z356" s="42">
        <f t="shared" si="116"/>
        <v>0</v>
      </c>
      <c r="AA356" s="42">
        <f t="shared" si="116"/>
        <v>0</v>
      </c>
      <c r="AB356" s="42">
        <f t="shared" si="116"/>
        <v>0</v>
      </c>
      <c r="AC356" s="42">
        <f t="shared" si="116"/>
        <v>0</v>
      </c>
      <c r="AD356" s="42">
        <f t="shared" si="116"/>
        <v>0</v>
      </c>
      <c r="AE356" s="42">
        <f t="shared" si="116"/>
        <v>0</v>
      </c>
      <c r="AF356" s="42">
        <f t="shared" si="116"/>
        <v>0</v>
      </c>
      <c r="AG356" s="42">
        <f t="shared" si="116"/>
        <v>0</v>
      </c>
      <c r="AH356" s="42">
        <f t="shared" si="116"/>
        <v>0</v>
      </c>
      <c r="AI356" s="42">
        <f t="shared" si="116"/>
        <v>0</v>
      </c>
      <c r="AJ356" s="42">
        <f t="shared" si="116"/>
        <v>0</v>
      </c>
      <c r="AK356" s="42">
        <f t="shared" si="116"/>
        <v>0</v>
      </c>
      <c r="AL356" s="42">
        <f t="shared" si="116"/>
        <v>5</v>
      </c>
      <c r="AM356" s="42">
        <f t="shared" si="116"/>
        <v>0</v>
      </c>
      <c r="AN356" s="58">
        <f t="shared" si="110"/>
        <v>10</v>
      </c>
      <c r="AO356" s="58">
        <f t="shared" si="111"/>
        <v>0</v>
      </c>
      <c r="AP356" s="44"/>
      <c r="AQ356" s="45"/>
      <c r="AR356" s="46">
        <f>+T356+V356+X356+Z356+AB356+AD356+AF356+AH356+AJ356+AL356+R356+P356</f>
        <v>10</v>
      </c>
      <c r="AS356" s="46">
        <f>+U356+W356+Y356+AA356+AC356+AE356+AG356+AI356+AK356+AM356+S356+Q356</f>
        <v>0</v>
      </c>
      <c r="AT356" s="40">
        <f>SUM(O357:O361)</f>
        <v>5</v>
      </c>
      <c r="AU356" s="47">
        <f>SUM(AO357:AO361)/SUM(AN357:AN361)</f>
        <v>0</v>
      </c>
    </row>
    <row r="357" spans="2:47" s="213" customFormat="1" ht="36" x14ac:dyDescent="0.2">
      <c r="B357" s="85"/>
      <c r="C357" s="86"/>
      <c r="D357" s="87"/>
      <c r="E357" s="49" t="s">
        <v>98</v>
      </c>
      <c r="F357" s="50"/>
      <c r="G357" s="50"/>
      <c r="H357" s="50"/>
      <c r="I357" s="51" t="s">
        <v>494</v>
      </c>
      <c r="J357" s="52"/>
      <c r="K357" s="53">
        <v>43208</v>
      </c>
      <c r="L357" s="53">
        <v>43465</v>
      </c>
      <c r="M357" s="54">
        <f>AO357/AN357</f>
        <v>0</v>
      </c>
      <c r="N357" s="55">
        <f t="shared" si="108"/>
        <v>209</v>
      </c>
      <c r="O357" s="21">
        <v>1</v>
      </c>
      <c r="P357" s="57"/>
      <c r="Q357" s="57"/>
      <c r="R357" s="57"/>
      <c r="S357" s="57"/>
      <c r="T357" s="57"/>
      <c r="U357" s="57"/>
      <c r="V357" s="57">
        <v>1</v>
      </c>
      <c r="W357" s="57"/>
      <c r="X357" s="57"/>
      <c r="Y357" s="57"/>
      <c r="Z357" s="57"/>
      <c r="AA357" s="57"/>
      <c r="AB357" s="57"/>
      <c r="AC357" s="57"/>
      <c r="AD357" s="57"/>
      <c r="AE357" s="57"/>
      <c r="AF357" s="57"/>
      <c r="AG357" s="57"/>
      <c r="AH357" s="57"/>
      <c r="AI357" s="57"/>
      <c r="AJ357" s="57"/>
      <c r="AK357" s="57"/>
      <c r="AL357" s="57">
        <v>1</v>
      </c>
      <c r="AM357" s="57"/>
      <c r="AN357" s="58">
        <f t="shared" si="110"/>
        <v>2</v>
      </c>
      <c r="AO357" s="58">
        <f t="shared" si="111"/>
        <v>0</v>
      </c>
      <c r="AP357" s="59"/>
      <c r="AQ357" s="60"/>
      <c r="AR357" s="60"/>
      <c r="AS357" s="60"/>
      <c r="AT357" s="61"/>
      <c r="AU357" s="62"/>
    </row>
    <row r="358" spans="2:47" s="213" customFormat="1" ht="36" x14ac:dyDescent="0.2">
      <c r="B358" s="85"/>
      <c r="C358" s="86"/>
      <c r="D358" s="88"/>
      <c r="E358" s="89" t="s">
        <v>522</v>
      </c>
      <c r="F358" s="50"/>
      <c r="G358" s="50"/>
      <c r="H358" s="50"/>
      <c r="I358" s="51" t="s">
        <v>494</v>
      </c>
      <c r="J358" s="52"/>
      <c r="K358" s="53">
        <v>43208</v>
      </c>
      <c r="L358" s="53">
        <v>43465</v>
      </c>
      <c r="M358" s="54">
        <f>AO358/AN358</f>
        <v>0</v>
      </c>
      <c r="N358" s="55">
        <f t="shared" si="108"/>
        <v>209</v>
      </c>
      <c r="O358" s="21">
        <v>1</v>
      </c>
      <c r="P358" s="57"/>
      <c r="Q358" s="57"/>
      <c r="R358" s="57"/>
      <c r="S358" s="57"/>
      <c r="T358" s="57"/>
      <c r="U358" s="57"/>
      <c r="V358" s="57">
        <v>1</v>
      </c>
      <c r="W358" s="57"/>
      <c r="X358" s="57"/>
      <c r="Y358" s="57"/>
      <c r="Z358" s="57"/>
      <c r="AA358" s="57"/>
      <c r="AB358" s="57"/>
      <c r="AC358" s="57"/>
      <c r="AD358" s="57"/>
      <c r="AE358" s="57"/>
      <c r="AF358" s="57"/>
      <c r="AG358" s="57"/>
      <c r="AH358" s="57"/>
      <c r="AI358" s="57"/>
      <c r="AJ358" s="57"/>
      <c r="AK358" s="57"/>
      <c r="AL358" s="57">
        <v>1</v>
      </c>
      <c r="AM358" s="57"/>
      <c r="AN358" s="58">
        <f t="shared" si="110"/>
        <v>2</v>
      </c>
      <c r="AO358" s="58">
        <f t="shared" si="111"/>
        <v>0</v>
      </c>
      <c r="AP358" s="59"/>
      <c r="AQ358" s="60"/>
      <c r="AR358" s="60"/>
      <c r="AS358" s="60"/>
      <c r="AT358" s="61"/>
      <c r="AU358" s="62"/>
    </row>
    <row r="359" spans="2:47" s="213" customFormat="1" ht="84" x14ac:dyDescent="0.2">
      <c r="B359" s="85"/>
      <c r="C359" s="86"/>
      <c r="D359" s="87"/>
      <c r="E359" s="90" t="s">
        <v>500</v>
      </c>
      <c r="F359" s="50"/>
      <c r="G359" s="50"/>
      <c r="H359" s="50"/>
      <c r="I359" s="51" t="s">
        <v>494</v>
      </c>
      <c r="J359" s="52"/>
      <c r="K359" s="53">
        <v>43208</v>
      </c>
      <c r="L359" s="53">
        <v>43465</v>
      </c>
      <c r="M359" s="54">
        <f>AO359/AN359</f>
        <v>0</v>
      </c>
      <c r="N359" s="55">
        <f t="shared" si="108"/>
        <v>209</v>
      </c>
      <c r="O359" s="21">
        <v>1</v>
      </c>
      <c r="P359" s="57"/>
      <c r="Q359" s="57"/>
      <c r="R359" s="57"/>
      <c r="S359" s="57"/>
      <c r="T359" s="57"/>
      <c r="U359" s="57"/>
      <c r="V359" s="57">
        <v>1</v>
      </c>
      <c r="W359" s="57"/>
      <c r="X359" s="57"/>
      <c r="Y359" s="57"/>
      <c r="Z359" s="57"/>
      <c r="AA359" s="57"/>
      <c r="AB359" s="57"/>
      <c r="AC359" s="57"/>
      <c r="AD359" s="57"/>
      <c r="AE359" s="57"/>
      <c r="AF359" s="57"/>
      <c r="AG359" s="57"/>
      <c r="AH359" s="57"/>
      <c r="AI359" s="57"/>
      <c r="AJ359" s="57"/>
      <c r="AK359" s="57"/>
      <c r="AL359" s="57">
        <v>1</v>
      </c>
      <c r="AM359" s="57"/>
      <c r="AN359" s="58">
        <f t="shared" si="110"/>
        <v>2</v>
      </c>
      <c r="AO359" s="58">
        <f t="shared" si="111"/>
        <v>0</v>
      </c>
      <c r="AP359" s="59"/>
      <c r="AQ359" s="60"/>
      <c r="AR359" s="60"/>
      <c r="AS359" s="60"/>
      <c r="AT359" s="61"/>
      <c r="AU359" s="62"/>
    </row>
    <row r="360" spans="2:47" s="213" customFormat="1" ht="27" x14ac:dyDescent="0.2">
      <c r="B360" s="85"/>
      <c r="C360" s="86"/>
      <c r="D360" s="87"/>
      <c r="E360" s="90" t="s">
        <v>523</v>
      </c>
      <c r="F360" s="50"/>
      <c r="G360" s="50"/>
      <c r="H360" s="50"/>
      <c r="I360" s="51" t="s">
        <v>494</v>
      </c>
      <c r="J360" s="50"/>
      <c r="K360" s="53">
        <v>43208</v>
      </c>
      <c r="L360" s="53">
        <v>43465</v>
      </c>
      <c r="M360" s="54">
        <f>AO360/AN360</f>
        <v>0</v>
      </c>
      <c r="N360" s="55">
        <f t="shared" si="108"/>
        <v>209</v>
      </c>
      <c r="O360" s="21">
        <v>1</v>
      </c>
      <c r="P360" s="57"/>
      <c r="Q360" s="57"/>
      <c r="R360" s="57"/>
      <c r="S360" s="57"/>
      <c r="T360" s="57"/>
      <c r="U360" s="57"/>
      <c r="V360" s="57">
        <v>1</v>
      </c>
      <c r="W360" s="57"/>
      <c r="X360" s="57"/>
      <c r="Y360" s="57"/>
      <c r="Z360" s="57"/>
      <c r="AA360" s="57"/>
      <c r="AB360" s="57"/>
      <c r="AC360" s="57"/>
      <c r="AD360" s="57"/>
      <c r="AE360" s="57"/>
      <c r="AF360" s="57"/>
      <c r="AG360" s="57"/>
      <c r="AH360" s="57"/>
      <c r="AI360" s="57"/>
      <c r="AJ360" s="57"/>
      <c r="AK360" s="57"/>
      <c r="AL360" s="57">
        <v>1</v>
      </c>
      <c r="AM360" s="57"/>
      <c r="AN360" s="58">
        <f t="shared" si="110"/>
        <v>2</v>
      </c>
      <c r="AO360" s="58">
        <f t="shared" si="111"/>
        <v>0</v>
      </c>
      <c r="AP360" s="59"/>
      <c r="AQ360" s="60"/>
      <c r="AR360" s="60"/>
      <c r="AS360" s="60"/>
      <c r="AT360" s="61"/>
      <c r="AU360" s="62"/>
    </row>
    <row r="361" spans="2:47" s="213" customFormat="1" ht="72" x14ac:dyDescent="0.2">
      <c r="B361" s="85"/>
      <c r="C361" s="86"/>
      <c r="D361" s="87"/>
      <c r="E361" s="90" t="s">
        <v>524</v>
      </c>
      <c r="F361" s="50"/>
      <c r="G361" s="50"/>
      <c r="H361" s="50"/>
      <c r="I361" s="51" t="s">
        <v>494</v>
      </c>
      <c r="J361" s="50"/>
      <c r="K361" s="53">
        <v>43208</v>
      </c>
      <c r="L361" s="53">
        <v>43465</v>
      </c>
      <c r="M361" s="54">
        <f>AO361/AN361</f>
        <v>0</v>
      </c>
      <c r="N361" s="55">
        <f t="shared" si="108"/>
        <v>209</v>
      </c>
      <c r="O361" s="21">
        <v>1</v>
      </c>
      <c r="P361" s="57"/>
      <c r="Q361" s="57"/>
      <c r="R361" s="57"/>
      <c r="S361" s="57"/>
      <c r="T361" s="57"/>
      <c r="U361" s="57"/>
      <c r="V361" s="57">
        <v>1</v>
      </c>
      <c r="W361" s="57"/>
      <c r="X361" s="57"/>
      <c r="Y361" s="57"/>
      <c r="Z361" s="57"/>
      <c r="AA361" s="57"/>
      <c r="AB361" s="57"/>
      <c r="AC361" s="57"/>
      <c r="AD361" s="57"/>
      <c r="AE361" s="57"/>
      <c r="AF361" s="57"/>
      <c r="AG361" s="57"/>
      <c r="AH361" s="57"/>
      <c r="AI361" s="57"/>
      <c r="AJ361" s="57"/>
      <c r="AK361" s="57"/>
      <c r="AL361" s="57">
        <v>1</v>
      </c>
      <c r="AM361" s="57"/>
      <c r="AN361" s="58">
        <f t="shared" si="110"/>
        <v>2</v>
      </c>
      <c r="AO361" s="58">
        <f t="shared" si="111"/>
        <v>0</v>
      </c>
      <c r="AP361" s="59"/>
      <c r="AQ361" s="60"/>
      <c r="AR361" s="60"/>
      <c r="AS361" s="60"/>
      <c r="AT361" s="61"/>
      <c r="AU361" s="62"/>
    </row>
    <row r="362" spans="2:47" s="213" customFormat="1" ht="84" x14ac:dyDescent="0.2">
      <c r="B362" s="92"/>
      <c r="C362" s="93"/>
      <c r="D362" s="32" t="s">
        <v>464</v>
      </c>
      <c r="E362" s="33" t="s">
        <v>526</v>
      </c>
      <c r="F362" s="34" t="s">
        <v>515</v>
      </c>
      <c r="G362" s="34"/>
      <c r="H362" s="34" t="s">
        <v>81</v>
      </c>
      <c r="I362" s="35" t="s">
        <v>494</v>
      </c>
      <c r="J362" s="36"/>
      <c r="K362" s="37">
        <v>43208</v>
      </c>
      <c r="L362" s="38">
        <v>43465</v>
      </c>
      <c r="M362" s="39">
        <f>AS362/AR362</f>
        <v>0</v>
      </c>
      <c r="N362" s="40">
        <f t="shared" ref="N362:N378" si="117">IF(M362=100%,"DONE",(L362-FECHA_HOY))</f>
        <v>209</v>
      </c>
      <c r="O362" s="69">
        <v>1</v>
      </c>
      <c r="P362" s="42">
        <f t="shared" ref="P362:AM362" si="118">SUM(P363:P365)</f>
        <v>0</v>
      </c>
      <c r="Q362" s="42">
        <f t="shared" si="118"/>
        <v>0</v>
      </c>
      <c r="R362" s="42">
        <f t="shared" si="118"/>
        <v>0</v>
      </c>
      <c r="S362" s="42">
        <f t="shared" si="118"/>
        <v>0</v>
      </c>
      <c r="T362" s="42">
        <f t="shared" si="118"/>
        <v>0</v>
      </c>
      <c r="U362" s="42">
        <f t="shared" si="118"/>
        <v>0</v>
      </c>
      <c r="V362" s="42">
        <v>4</v>
      </c>
      <c r="W362" s="42">
        <f t="shared" si="118"/>
        <v>0</v>
      </c>
      <c r="X362" s="42">
        <f t="shared" si="118"/>
        <v>0</v>
      </c>
      <c r="Y362" s="42">
        <f t="shared" si="118"/>
        <v>0</v>
      </c>
      <c r="Z362" s="42">
        <f t="shared" si="118"/>
        <v>0</v>
      </c>
      <c r="AA362" s="42">
        <f t="shared" si="118"/>
        <v>0</v>
      </c>
      <c r="AB362" s="42">
        <f t="shared" si="118"/>
        <v>0</v>
      </c>
      <c r="AC362" s="42">
        <f t="shared" si="118"/>
        <v>0</v>
      </c>
      <c r="AD362" s="42">
        <f t="shared" si="118"/>
        <v>0</v>
      </c>
      <c r="AE362" s="42">
        <f t="shared" si="118"/>
        <v>0</v>
      </c>
      <c r="AF362" s="42">
        <f t="shared" si="118"/>
        <v>0</v>
      </c>
      <c r="AG362" s="42">
        <f t="shared" si="118"/>
        <v>0</v>
      </c>
      <c r="AH362" s="42">
        <f t="shared" si="118"/>
        <v>0</v>
      </c>
      <c r="AI362" s="42">
        <f t="shared" si="118"/>
        <v>0</v>
      </c>
      <c r="AJ362" s="42">
        <f t="shared" si="118"/>
        <v>0</v>
      </c>
      <c r="AK362" s="42">
        <f t="shared" si="118"/>
        <v>0</v>
      </c>
      <c r="AL362" s="42">
        <v>4</v>
      </c>
      <c r="AM362" s="42">
        <f t="shared" si="118"/>
        <v>0</v>
      </c>
      <c r="AN362" s="58">
        <f t="shared" ref="AN362:AN372" si="119">+T362+V362+X362+Z362+AB362+AD362+AF362+AH362+AJ362+AL362+R362+P362</f>
        <v>8</v>
      </c>
      <c r="AO362" s="58">
        <f t="shared" ref="AO362:AO372" si="120">+S362+Q362+U362+W362+Y362+AA362+AC362+AE362+AG362+AI362+AK362+AM362</f>
        <v>0</v>
      </c>
      <c r="AP362" s="44"/>
      <c r="AQ362" s="45"/>
      <c r="AR362" s="46">
        <f>+T362+V362+X362+Z362+AB362+AD362+AF362+AH362+AJ362+AL362+R362+P362</f>
        <v>8</v>
      </c>
      <c r="AS362" s="46">
        <f>+U362+W362+Y362+AA362+AC362+AE362+AG362+AI362+AK362+AM362+S362+Q362</f>
        <v>0</v>
      </c>
      <c r="AT362" s="40">
        <f>SUM(O363:O366)</f>
        <v>4</v>
      </c>
      <c r="AU362" s="47">
        <f>SUM(AO363:AO366)/SUM(AN363:AN366)</f>
        <v>0</v>
      </c>
    </row>
    <row r="363" spans="2:47" s="213" customFormat="1" ht="36" x14ac:dyDescent="0.2">
      <c r="B363" s="85"/>
      <c r="C363" s="86"/>
      <c r="D363" s="87"/>
      <c r="E363" s="90" t="s">
        <v>522</v>
      </c>
      <c r="F363" s="50"/>
      <c r="G363" s="50"/>
      <c r="H363" s="50" t="s">
        <v>81</v>
      </c>
      <c r="I363" s="51" t="s">
        <v>494</v>
      </c>
      <c r="J363" s="52"/>
      <c r="K363" s="53">
        <v>43208</v>
      </c>
      <c r="L363" s="53">
        <v>43465</v>
      </c>
      <c r="M363" s="54">
        <f>AO363/AN363</f>
        <v>0</v>
      </c>
      <c r="N363" s="55">
        <f t="shared" si="117"/>
        <v>209</v>
      </c>
      <c r="O363" s="21">
        <v>1</v>
      </c>
      <c r="P363" s="57"/>
      <c r="Q363" s="57"/>
      <c r="R363" s="57"/>
      <c r="S363" s="57"/>
      <c r="T363" s="57"/>
      <c r="U363" s="57"/>
      <c r="V363" s="57">
        <v>1</v>
      </c>
      <c r="W363" s="57"/>
      <c r="X363" s="57"/>
      <c r="Y363" s="57"/>
      <c r="Z363" s="57"/>
      <c r="AA363" s="57"/>
      <c r="AB363" s="57"/>
      <c r="AC363" s="57"/>
      <c r="AD363" s="57"/>
      <c r="AE363" s="57"/>
      <c r="AF363" s="57"/>
      <c r="AG363" s="57"/>
      <c r="AH363" s="57"/>
      <c r="AI363" s="57"/>
      <c r="AJ363" s="57"/>
      <c r="AK363" s="57"/>
      <c r="AL363" s="57">
        <v>1</v>
      </c>
      <c r="AM363" s="57"/>
      <c r="AN363" s="58">
        <f t="shared" si="119"/>
        <v>2</v>
      </c>
      <c r="AO363" s="58">
        <f t="shared" si="120"/>
        <v>0</v>
      </c>
      <c r="AP363" s="59"/>
      <c r="AQ363" s="60"/>
      <c r="AR363" s="60"/>
      <c r="AS363" s="60"/>
      <c r="AT363" s="61"/>
      <c r="AU363" s="62"/>
    </row>
    <row r="364" spans="2:47" s="213" customFormat="1" ht="84" x14ac:dyDescent="0.2">
      <c r="B364" s="85"/>
      <c r="C364" s="86"/>
      <c r="D364" s="87"/>
      <c r="E364" s="90" t="s">
        <v>500</v>
      </c>
      <c r="F364" s="50"/>
      <c r="G364" s="50"/>
      <c r="H364" s="50" t="s">
        <v>81</v>
      </c>
      <c r="I364" s="51" t="s">
        <v>494</v>
      </c>
      <c r="J364" s="52"/>
      <c r="K364" s="53">
        <v>43208</v>
      </c>
      <c r="L364" s="53">
        <v>43465</v>
      </c>
      <c r="M364" s="54">
        <f>AO364/AN364</f>
        <v>0</v>
      </c>
      <c r="N364" s="55">
        <f t="shared" si="117"/>
        <v>209</v>
      </c>
      <c r="O364" s="21">
        <v>1</v>
      </c>
      <c r="P364" s="57"/>
      <c r="Q364" s="57"/>
      <c r="R364" s="57"/>
      <c r="S364" s="57"/>
      <c r="T364" s="57"/>
      <c r="U364" s="57"/>
      <c r="V364" s="57">
        <v>1</v>
      </c>
      <c r="W364" s="57"/>
      <c r="X364" s="57"/>
      <c r="Y364" s="57"/>
      <c r="Z364" s="57"/>
      <c r="AA364" s="57"/>
      <c r="AB364" s="57"/>
      <c r="AC364" s="57"/>
      <c r="AD364" s="57"/>
      <c r="AE364" s="57"/>
      <c r="AF364" s="57"/>
      <c r="AG364" s="57"/>
      <c r="AH364" s="57"/>
      <c r="AI364" s="57"/>
      <c r="AJ364" s="57"/>
      <c r="AK364" s="57"/>
      <c r="AL364" s="57">
        <v>1</v>
      </c>
      <c r="AM364" s="57"/>
      <c r="AN364" s="58">
        <f t="shared" si="119"/>
        <v>2</v>
      </c>
      <c r="AO364" s="58">
        <f t="shared" si="120"/>
        <v>0</v>
      </c>
      <c r="AP364" s="59"/>
      <c r="AQ364" s="60"/>
      <c r="AR364" s="60"/>
      <c r="AS364" s="60"/>
      <c r="AT364" s="61"/>
      <c r="AU364" s="62"/>
    </row>
    <row r="365" spans="2:47" s="213" customFormat="1" ht="36" x14ac:dyDescent="0.2">
      <c r="B365" s="98"/>
      <c r="C365" s="99"/>
      <c r="D365" s="100"/>
      <c r="E365" s="90" t="s">
        <v>511</v>
      </c>
      <c r="F365" s="50"/>
      <c r="G365" s="50"/>
      <c r="H365" s="50" t="s">
        <v>81</v>
      </c>
      <c r="I365" s="51" t="s">
        <v>494</v>
      </c>
      <c r="J365" s="52"/>
      <c r="K365" s="53">
        <v>43208</v>
      </c>
      <c r="L365" s="53">
        <v>43465</v>
      </c>
      <c r="M365" s="54">
        <f>AO365/AN365</f>
        <v>0</v>
      </c>
      <c r="N365" s="55">
        <f t="shared" si="117"/>
        <v>209</v>
      </c>
      <c r="O365" s="21">
        <v>1</v>
      </c>
      <c r="P365" s="57"/>
      <c r="Q365" s="57"/>
      <c r="R365" s="57"/>
      <c r="S365" s="57"/>
      <c r="T365" s="57"/>
      <c r="U365" s="57"/>
      <c r="V365" s="57">
        <v>1</v>
      </c>
      <c r="W365" s="57"/>
      <c r="X365" s="57"/>
      <c r="Y365" s="57"/>
      <c r="Z365" s="57"/>
      <c r="AA365" s="57"/>
      <c r="AB365" s="57"/>
      <c r="AC365" s="57"/>
      <c r="AD365" s="57"/>
      <c r="AE365" s="57"/>
      <c r="AF365" s="57"/>
      <c r="AG365" s="57"/>
      <c r="AH365" s="57"/>
      <c r="AI365" s="57"/>
      <c r="AJ365" s="57"/>
      <c r="AK365" s="57"/>
      <c r="AL365" s="57">
        <v>1</v>
      </c>
      <c r="AM365" s="57"/>
      <c r="AN365" s="58">
        <f t="shared" si="119"/>
        <v>2</v>
      </c>
      <c r="AO365" s="58">
        <f t="shared" si="120"/>
        <v>0</v>
      </c>
      <c r="AP365" s="59"/>
      <c r="AQ365" s="60"/>
      <c r="AR365" s="60"/>
      <c r="AS365" s="60"/>
      <c r="AT365" s="61"/>
      <c r="AU365" s="62"/>
    </row>
    <row r="366" spans="2:47" s="213" customFormat="1" ht="60" x14ac:dyDescent="0.2">
      <c r="B366" s="98"/>
      <c r="C366" s="99"/>
      <c r="D366" s="100"/>
      <c r="E366" s="90" t="s">
        <v>527</v>
      </c>
      <c r="F366" s="50"/>
      <c r="G366" s="50"/>
      <c r="H366" s="50" t="s">
        <v>81</v>
      </c>
      <c r="I366" s="51" t="s">
        <v>494</v>
      </c>
      <c r="J366" s="52"/>
      <c r="K366" s="53">
        <v>43208</v>
      </c>
      <c r="L366" s="53">
        <v>43465</v>
      </c>
      <c r="M366" s="54">
        <f>AO366/AN366</f>
        <v>0</v>
      </c>
      <c r="N366" s="55">
        <f t="shared" si="117"/>
        <v>209</v>
      </c>
      <c r="O366" s="21">
        <v>1</v>
      </c>
      <c r="P366" s="57"/>
      <c r="Q366" s="57"/>
      <c r="R366" s="57"/>
      <c r="S366" s="57"/>
      <c r="T366" s="57"/>
      <c r="U366" s="57"/>
      <c r="V366" s="57">
        <v>1</v>
      </c>
      <c r="W366" s="57"/>
      <c r="X366" s="57"/>
      <c r="Y366" s="57"/>
      <c r="Z366" s="57"/>
      <c r="AA366" s="57"/>
      <c r="AB366" s="57"/>
      <c r="AC366" s="57"/>
      <c r="AD366" s="57"/>
      <c r="AE366" s="57"/>
      <c r="AF366" s="57"/>
      <c r="AG366" s="57"/>
      <c r="AH366" s="57"/>
      <c r="AI366" s="57"/>
      <c r="AJ366" s="57"/>
      <c r="AK366" s="57"/>
      <c r="AL366" s="57">
        <v>1</v>
      </c>
      <c r="AM366" s="57"/>
      <c r="AN366" s="58">
        <f t="shared" si="119"/>
        <v>2</v>
      </c>
      <c r="AO366" s="58">
        <f t="shared" si="120"/>
        <v>0</v>
      </c>
      <c r="AP366" s="59"/>
      <c r="AQ366" s="60"/>
      <c r="AR366" s="60"/>
      <c r="AS366" s="60"/>
      <c r="AT366" s="61"/>
      <c r="AU366" s="62"/>
    </row>
    <row r="367" spans="2:47" s="213" customFormat="1" ht="84" x14ac:dyDescent="0.2">
      <c r="B367" s="92"/>
      <c r="C367" s="93"/>
      <c r="D367" s="32" t="s">
        <v>630</v>
      </c>
      <c r="E367" s="33" t="s">
        <v>528</v>
      </c>
      <c r="F367" s="34" t="s">
        <v>515</v>
      </c>
      <c r="G367" s="34"/>
      <c r="H367" s="34"/>
      <c r="I367" s="35" t="s">
        <v>494</v>
      </c>
      <c r="J367" s="36"/>
      <c r="K367" s="37">
        <v>43208</v>
      </c>
      <c r="L367" s="38">
        <v>43465</v>
      </c>
      <c r="M367" s="39">
        <f>AS367/AR367</f>
        <v>0</v>
      </c>
      <c r="N367" s="40">
        <f t="shared" si="117"/>
        <v>209</v>
      </c>
      <c r="O367" s="69">
        <v>1</v>
      </c>
      <c r="P367" s="42">
        <f t="shared" ref="P367:AM367" si="121">SUM(P369:P372)</f>
        <v>0</v>
      </c>
      <c r="Q367" s="42">
        <f t="shared" si="121"/>
        <v>0</v>
      </c>
      <c r="R367" s="42">
        <f t="shared" si="121"/>
        <v>0</v>
      </c>
      <c r="S367" s="42">
        <f t="shared" si="121"/>
        <v>0</v>
      </c>
      <c r="T367" s="42">
        <f t="shared" si="121"/>
        <v>0</v>
      </c>
      <c r="U367" s="42">
        <f t="shared" si="121"/>
        <v>0</v>
      </c>
      <c r="V367" s="42">
        <v>5</v>
      </c>
      <c r="W367" s="42">
        <f t="shared" si="121"/>
        <v>0</v>
      </c>
      <c r="X367" s="42">
        <f t="shared" si="121"/>
        <v>0</v>
      </c>
      <c r="Y367" s="42">
        <f t="shared" si="121"/>
        <v>0</v>
      </c>
      <c r="Z367" s="42">
        <f t="shared" si="121"/>
        <v>0</v>
      </c>
      <c r="AA367" s="42">
        <f t="shared" si="121"/>
        <v>0</v>
      </c>
      <c r="AB367" s="42">
        <f t="shared" si="121"/>
        <v>0</v>
      </c>
      <c r="AC367" s="42">
        <f t="shared" si="121"/>
        <v>0</v>
      </c>
      <c r="AD367" s="42">
        <f t="shared" si="121"/>
        <v>0</v>
      </c>
      <c r="AE367" s="42">
        <f t="shared" si="121"/>
        <v>0</v>
      </c>
      <c r="AF367" s="42">
        <f t="shared" si="121"/>
        <v>0</v>
      </c>
      <c r="AG367" s="42">
        <f t="shared" si="121"/>
        <v>0</v>
      </c>
      <c r="AH367" s="42">
        <f t="shared" si="121"/>
        <v>0</v>
      </c>
      <c r="AI367" s="42">
        <f t="shared" si="121"/>
        <v>0</v>
      </c>
      <c r="AJ367" s="42">
        <f t="shared" si="121"/>
        <v>0</v>
      </c>
      <c r="AK367" s="42">
        <f t="shared" si="121"/>
        <v>0</v>
      </c>
      <c r="AL367" s="42">
        <v>5</v>
      </c>
      <c r="AM367" s="42">
        <f t="shared" si="121"/>
        <v>0</v>
      </c>
      <c r="AN367" s="58">
        <f t="shared" si="119"/>
        <v>10</v>
      </c>
      <c r="AO367" s="58">
        <f t="shared" si="120"/>
        <v>0</v>
      </c>
      <c r="AP367" s="44"/>
      <c r="AQ367" s="45"/>
      <c r="AR367" s="46">
        <f>+T367+V367+X367+Z367+AB367+AD367+AF367+AH367+AJ367+AL367+R367+P367</f>
        <v>10</v>
      </c>
      <c r="AS367" s="46">
        <f>+U367+W367+Y367+AA367+AC367+AE367+AG367+AI367+AK367+AM367+S367+Q367</f>
        <v>0</v>
      </c>
      <c r="AT367" s="40">
        <f>SUM(O368:O372)</f>
        <v>5</v>
      </c>
      <c r="AU367" s="47">
        <f>SUM(AO368:AO372)/SUM(AN368:AN372)</f>
        <v>0</v>
      </c>
    </row>
    <row r="368" spans="2:47" s="213" customFormat="1" ht="27" x14ac:dyDescent="0.2">
      <c r="B368" s="85"/>
      <c r="C368" s="86"/>
      <c r="D368" s="87"/>
      <c r="E368" s="49"/>
      <c r="F368" s="50"/>
      <c r="G368" s="50"/>
      <c r="H368" s="50"/>
      <c r="I368" s="51" t="s">
        <v>494</v>
      </c>
      <c r="J368" s="52"/>
      <c r="K368" s="53">
        <v>43208</v>
      </c>
      <c r="L368" s="53">
        <v>43465</v>
      </c>
      <c r="M368" s="54">
        <f>AO368/AN368</f>
        <v>0</v>
      </c>
      <c r="N368" s="55">
        <f t="shared" si="117"/>
        <v>209</v>
      </c>
      <c r="O368" s="21">
        <v>1</v>
      </c>
      <c r="P368" s="57"/>
      <c r="Q368" s="57"/>
      <c r="R368" s="57"/>
      <c r="S368" s="57"/>
      <c r="T368" s="57"/>
      <c r="U368" s="57"/>
      <c r="V368" s="57">
        <v>1</v>
      </c>
      <c r="W368" s="57"/>
      <c r="X368" s="57"/>
      <c r="Y368" s="57"/>
      <c r="Z368" s="57"/>
      <c r="AA368" s="57"/>
      <c r="AB368" s="57"/>
      <c r="AC368" s="57"/>
      <c r="AD368" s="57"/>
      <c r="AE368" s="57"/>
      <c r="AF368" s="57"/>
      <c r="AG368" s="57"/>
      <c r="AH368" s="57"/>
      <c r="AI368" s="57"/>
      <c r="AJ368" s="57"/>
      <c r="AK368" s="57"/>
      <c r="AL368" s="57">
        <v>1</v>
      </c>
      <c r="AM368" s="57"/>
      <c r="AN368" s="58">
        <f t="shared" si="119"/>
        <v>2</v>
      </c>
      <c r="AO368" s="58">
        <f t="shared" si="120"/>
        <v>0</v>
      </c>
      <c r="AP368" s="59"/>
      <c r="AQ368" s="60"/>
      <c r="AR368" s="60"/>
      <c r="AS368" s="60"/>
      <c r="AT368" s="61"/>
      <c r="AU368" s="62"/>
    </row>
    <row r="369" spans="1:47" s="213" customFormat="1" ht="48" x14ac:dyDescent="0.2">
      <c r="B369" s="85"/>
      <c r="C369" s="86"/>
      <c r="D369" s="87"/>
      <c r="E369" s="91" t="s">
        <v>529</v>
      </c>
      <c r="F369" s="50"/>
      <c r="G369" s="50"/>
      <c r="H369" s="50"/>
      <c r="I369" s="51" t="s">
        <v>494</v>
      </c>
      <c r="J369" s="52"/>
      <c r="K369" s="53">
        <v>43208</v>
      </c>
      <c r="L369" s="53">
        <v>43465</v>
      </c>
      <c r="M369" s="54">
        <f>AO369/AN369</f>
        <v>0</v>
      </c>
      <c r="N369" s="55">
        <f t="shared" si="117"/>
        <v>209</v>
      </c>
      <c r="O369" s="21">
        <v>1</v>
      </c>
      <c r="P369" s="57"/>
      <c r="Q369" s="57"/>
      <c r="R369" s="57"/>
      <c r="S369" s="57"/>
      <c r="T369" s="57"/>
      <c r="U369" s="57"/>
      <c r="V369" s="57">
        <v>1</v>
      </c>
      <c r="W369" s="57"/>
      <c r="X369" s="57"/>
      <c r="Y369" s="57"/>
      <c r="Z369" s="57"/>
      <c r="AA369" s="57"/>
      <c r="AB369" s="57"/>
      <c r="AC369" s="57"/>
      <c r="AD369" s="57"/>
      <c r="AE369" s="57"/>
      <c r="AF369" s="57"/>
      <c r="AG369" s="57"/>
      <c r="AH369" s="57"/>
      <c r="AI369" s="57"/>
      <c r="AJ369" s="57"/>
      <c r="AK369" s="57"/>
      <c r="AL369" s="57">
        <v>1</v>
      </c>
      <c r="AM369" s="57"/>
      <c r="AN369" s="58">
        <f t="shared" si="119"/>
        <v>2</v>
      </c>
      <c r="AO369" s="58">
        <f t="shared" si="120"/>
        <v>0</v>
      </c>
      <c r="AP369" s="59"/>
      <c r="AQ369" s="60"/>
      <c r="AR369" s="60"/>
      <c r="AS369" s="60"/>
      <c r="AT369" s="61"/>
      <c r="AU369" s="62"/>
    </row>
    <row r="370" spans="1:47" s="213" customFormat="1" ht="72" x14ac:dyDescent="0.2">
      <c r="B370" s="85"/>
      <c r="C370" s="86"/>
      <c r="D370" s="87"/>
      <c r="E370" s="91" t="s">
        <v>530</v>
      </c>
      <c r="F370" s="50"/>
      <c r="G370" s="50"/>
      <c r="H370" s="50"/>
      <c r="I370" s="51" t="s">
        <v>494</v>
      </c>
      <c r="J370" s="52"/>
      <c r="K370" s="53">
        <v>43208</v>
      </c>
      <c r="L370" s="53">
        <v>43465</v>
      </c>
      <c r="M370" s="54">
        <f>AO370/AN370</f>
        <v>0</v>
      </c>
      <c r="N370" s="55">
        <f t="shared" si="117"/>
        <v>209</v>
      </c>
      <c r="O370" s="21">
        <v>1</v>
      </c>
      <c r="P370" s="57"/>
      <c r="Q370" s="57"/>
      <c r="R370" s="57"/>
      <c r="S370" s="57"/>
      <c r="T370" s="57"/>
      <c r="U370" s="57"/>
      <c r="V370" s="57">
        <v>1</v>
      </c>
      <c r="W370" s="57"/>
      <c r="X370" s="57"/>
      <c r="Y370" s="57"/>
      <c r="Z370" s="57"/>
      <c r="AA370" s="57"/>
      <c r="AB370" s="57"/>
      <c r="AC370" s="57"/>
      <c r="AD370" s="57"/>
      <c r="AE370" s="57"/>
      <c r="AF370" s="57"/>
      <c r="AG370" s="57"/>
      <c r="AH370" s="57"/>
      <c r="AI370" s="57"/>
      <c r="AJ370" s="57"/>
      <c r="AK370" s="57"/>
      <c r="AL370" s="57">
        <v>1</v>
      </c>
      <c r="AM370" s="57"/>
      <c r="AN370" s="58">
        <f t="shared" si="119"/>
        <v>2</v>
      </c>
      <c r="AO370" s="58">
        <f t="shared" si="120"/>
        <v>0</v>
      </c>
      <c r="AP370" s="59"/>
      <c r="AQ370" s="60"/>
      <c r="AR370" s="60"/>
      <c r="AS370" s="60"/>
      <c r="AT370" s="61"/>
      <c r="AU370" s="62"/>
    </row>
    <row r="371" spans="1:47" s="213" customFormat="1" ht="60" x14ac:dyDescent="0.2">
      <c r="B371" s="85"/>
      <c r="C371" s="86"/>
      <c r="D371" s="87"/>
      <c r="E371" s="90" t="s">
        <v>531</v>
      </c>
      <c r="F371" s="50"/>
      <c r="G371" s="50"/>
      <c r="H371" s="50"/>
      <c r="I371" s="51" t="s">
        <v>494</v>
      </c>
      <c r="J371" s="52"/>
      <c r="K371" s="53">
        <v>43208</v>
      </c>
      <c r="L371" s="53">
        <v>43465</v>
      </c>
      <c r="M371" s="54">
        <f>AO371/AN371</f>
        <v>0</v>
      </c>
      <c r="N371" s="55">
        <f t="shared" si="117"/>
        <v>209</v>
      </c>
      <c r="O371" s="21">
        <v>1</v>
      </c>
      <c r="P371" s="57"/>
      <c r="Q371" s="57"/>
      <c r="R371" s="57"/>
      <c r="S371" s="57"/>
      <c r="T371" s="57"/>
      <c r="U371" s="57"/>
      <c r="V371" s="57">
        <v>1</v>
      </c>
      <c r="W371" s="57"/>
      <c r="X371" s="57"/>
      <c r="Y371" s="57"/>
      <c r="Z371" s="57"/>
      <c r="AA371" s="57"/>
      <c r="AB371" s="57"/>
      <c r="AC371" s="57"/>
      <c r="AD371" s="57"/>
      <c r="AE371" s="57"/>
      <c r="AF371" s="57"/>
      <c r="AG371" s="57"/>
      <c r="AH371" s="57"/>
      <c r="AI371" s="57"/>
      <c r="AJ371" s="57"/>
      <c r="AK371" s="57"/>
      <c r="AL371" s="57">
        <v>1</v>
      </c>
      <c r="AM371" s="57"/>
      <c r="AN371" s="58">
        <f t="shared" si="119"/>
        <v>2</v>
      </c>
      <c r="AO371" s="58">
        <f t="shared" si="120"/>
        <v>0</v>
      </c>
      <c r="AP371" s="59"/>
      <c r="AQ371" s="60"/>
      <c r="AR371" s="60"/>
      <c r="AS371" s="60"/>
      <c r="AT371" s="61"/>
      <c r="AU371" s="62"/>
    </row>
    <row r="372" spans="1:47" s="213" customFormat="1" ht="96" x14ac:dyDescent="0.2">
      <c r="B372" s="85"/>
      <c r="C372" s="86"/>
      <c r="D372" s="87"/>
      <c r="E372" s="91" t="s">
        <v>532</v>
      </c>
      <c r="F372" s="50"/>
      <c r="G372" s="50"/>
      <c r="H372" s="50"/>
      <c r="I372" s="51" t="s">
        <v>494</v>
      </c>
      <c r="J372" s="52"/>
      <c r="K372" s="53">
        <v>43208</v>
      </c>
      <c r="L372" s="53">
        <v>43465</v>
      </c>
      <c r="M372" s="54">
        <f>AO372/AN372</f>
        <v>0</v>
      </c>
      <c r="N372" s="55">
        <f t="shared" si="117"/>
        <v>209</v>
      </c>
      <c r="O372" s="21">
        <v>1</v>
      </c>
      <c r="P372" s="57"/>
      <c r="Q372" s="57"/>
      <c r="R372" s="57"/>
      <c r="S372" s="57"/>
      <c r="T372" s="57"/>
      <c r="U372" s="57"/>
      <c r="V372" s="57">
        <v>1</v>
      </c>
      <c r="W372" s="57"/>
      <c r="X372" s="57"/>
      <c r="Y372" s="57"/>
      <c r="Z372" s="57"/>
      <c r="AA372" s="57"/>
      <c r="AB372" s="57"/>
      <c r="AC372" s="57"/>
      <c r="AD372" s="57"/>
      <c r="AE372" s="57"/>
      <c r="AF372" s="57"/>
      <c r="AG372" s="57"/>
      <c r="AH372" s="57"/>
      <c r="AI372" s="57"/>
      <c r="AJ372" s="57"/>
      <c r="AK372" s="57"/>
      <c r="AL372" s="57">
        <v>1</v>
      </c>
      <c r="AM372" s="57"/>
      <c r="AN372" s="58">
        <f t="shared" si="119"/>
        <v>2</v>
      </c>
      <c r="AO372" s="58">
        <f t="shared" si="120"/>
        <v>0</v>
      </c>
      <c r="AP372" s="59"/>
      <c r="AQ372" s="60"/>
      <c r="AR372" s="60"/>
      <c r="AS372" s="60"/>
      <c r="AT372" s="61"/>
      <c r="AU372" s="62"/>
    </row>
    <row r="373" spans="1:47" s="213" customFormat="1" ht="84" x14ac:dyDescent="0.2">
      <c r="B373" s="92"/>
      <c r="C373" s="93"/>
      <c r="D373" s="32" t="s">
        <v>631</v>
      </c>
      <c r="E373" s="33" t="s">
        <v>533</v>
      </c>
      <c r="F373" s="34" t="s">
        <v>515</v>
      </c>
      <c r="G373" s="34"/>
      <c r="H373" s="34"/>
      <c r="I373" s="74" t="s">
        <v>494</v>
      </c>
      <c r="J373" s="36"/>
      <c r="K373" s="36"/>
      <c r="L373" s="102"/>
      <c r="M373" s="39" t="e">
        <f>AS373/AR373</f>
        <v>#DIV/0!</v>
      </c>
      <c r="N373" s="40" t="e">
        <f t="shared" si="117"/>
        <v>#DIV/0!</v>
      </c>
      <c r="O373" s="69">
        <v>1</v>
      </c>
      <c r="P373" s="42">
        <f t="shared" ref="P373:AM373" si="122">SUM(P374:P378)</f>
        <v>0</v>
      </c>
      <c r="Q373" s="42">
        <f t="shared" si="122"/>
        <v>0</v>
      </c>
      <c r="R373" s="42">
        <f t="shared" si="122"/>
        <v>0</v>
      </c>
      <c r="S373" s="42">
        <f t="shared" si="122"/>
        <v>0</v>
      </c>
      <c r="T373" s="42">
        <f t="shared" si="122"/>
        <v>0</v>
      </c>
      <c r="U373" s="42">
        <f t="shared" si="122"/>
        <v>0</v>
      </c>
      <c r="V373" s="42">
        <f t="shared" si="122"/>
        <v>0</v>
      </c>
      <c r="W373" s="42">
        <f t="shared" si="122"/>
        <v>0</v>
      </c>
      <c r="X373" s="42">
        <f t="shared" si="122"/>
        <v>0</v>
      </c>
      <c r="Y373" s="42">
        <f t="shared" si="122"/>
        <v>0</v>
      </c>
      <c r="Z373" s="42">
        <f t="shared" si="122"/>
        <v>0</v>
      </c>
      <c r="AA373" s="42">
        <f t="shared" si="122"/>
        <v>0</v>
      </c>
      <c r="AB373" s="42">
        <f t="shared" si="122"/>
        <v>0</v>
      </c>
      <c r="AC373" s="42">
        <f t="shared" si="122"/>
        <v>0</v>
      </c>
      <c r="AD373" s="42">
        <f t="shared" si="122"/>
        <v>0</v>
      </c>
      <c r="AE373" s="42">
        <f t="shared" si="122"/>
        <v>0</v>
      </c>
      <c r="AF373" s="42">
        <f t="shared" si="122"/>
        <v>0</v>
      </c>
      <c r="AG373" s="42">
        <f t="shared" si="122"/>
        <v>0</v>
      </c>
      <c r="AH373" s="42">
        <f t="shared" si="122"/>
        <v>0</v>
      </c>
      <c r="AI373" s="42">
        <f t="shared" si="122"/>
        <v>0</v>
      </c>
      <c r="AJ373" s="42">
        <f t="shared" si="122"/>
        <v>0</v>
      </c>
      <c r="AK373" s="42">
        <f t="shared" si="122"/>
        <v>0</v>
      </c>
      <c r="AL373" s="42">
        <f t="shared" si="122"/>
        <v>0</v>
      </c>
      <c r="AM373" s="42">
        <f t="shared" si="122"/>
        <v>0</v>
      </c>
      <c r="AN373" s="43"/>
      <c r="AO373" s="43"/>
      <c r="AP373" s="44"/>
      <c r="AQ373" s="45"/>
      <c r="AR373" s="46">
        <f>+T373+V373+X373+Z373+AB373+AD373+AF373+AH373+AJ373+AL373+R373+P373</f>
        <v>0</v>
      </c>
      <c r="AS373" s="46">
        <f>+U373+W373+Y373+AA373+AC373+AE373+AG373+AI373+AK373+AM373+S373+Q373</f>
        <v>0</v>
      </c>
      <c r="AT373" s="40">
        <f>SUM(O374:O378)</f>
        <v>5</v>
      </c>
      <c r="AU373" s="47" t="e">
        <f>SUM(AO374:AO378)/SUM(AN374:AN378)</f>
        <v>#DIV/0!</v>
      </c>
    </row>
    <row r="374" spans="1:47" s="213" customFormat="1" ht="84" x14ac:dyDescent="0.2">
      <c r="B374" s="85"/>
      <c r="C374" s="86"/>
      <c r="D374" s="87"/>
      <c r="E374" s="49" t="s">
        <v>534</v>
      </c>
      <c r="F374" s="50"/>
      <c r="G374" s="50"/>
      <c r="H374" s="50"/>
      <c r="I374" s="51" t="s">
        <v>494</v>
      </c>
      <c r="J374" s="52"/>
      <c r="K374" s="53"/>
      <c r="L374" s="53"/>
      <c r="M374" s="54" t="e">
        <f>AO374/AN374</f>
        <v>#DIV/0!</v>
      </c>
      <c r="N374" s="55" t="e">
        <f t="shared" si="117"/>
        <v>#DIV/0!</v>
      </c>
      <c r="O374" s="21">
        <v>1</v>
      </c>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8">
        <f>+T374+V374+X374+Z374+AB374+AD374+AF374+AH374+AJ374+AL374+R374+P374</f>
        <v>0</v>
      </c>
      <c r="AO374" s="58">
        <f>+S374+Q374+U374+W374+Y374+AA374+AC374+AE374+AG374+AI374+AK374+AM374</f>
        <v>0</v>
      </c>
      <c r="AP374" s="59"/>
      <c r="AQ374" s="60"/>
      <c r="AR374" s="60"/>
      <c r="AS374" s="60"/>
      <c r="AT374" s="61"/>
      <c r="AU374" s="62"/>
    </row>
    <row r="375" spans="1:47" s="213" customFormat="1" ht="84" x14ac:dyDescent="0.2">
      <c r="B375" s="85"/>
      <c r="C375" s="86"/>
      <c r="D375" s="87"/>
      <c r="E375" s="91" t="s">
        <v>535</v>
      </c>
      <c r="F375" s="50"/>
      <c r="G375" s="50"/>
      <c r="H375" s="50"/>
      <c r="I375" s="51" t="s">
        <v>494</v>
      </c>
      <c r="J375" s="52"/>
      <c r="K375" s="53"/>
      <c r="L375" s="53"/>
      <c r="M375" s="54" t="e">
        <f>AO375/AN375</f>
        <v>#DIV/0!</v>
      </c>
      <c r="N375" s="55" t="e">
        <f t="shared" si="117"/>
        <v>#DIV/0!</v>
      </c>
      <c r="O375" s="21">
        <v>1</v>
      </c>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8">
        <f>+T375+V375+X375+Z375+AB375+AD375+AF375+AH375+AJ375+AL375+R375+P375</f>
        <v>0</v>
      </c>
      <c r="AO375" s="58">
        <f>+S375+Q375+U375+W375+Y375+AA375+AC375+AE375+AG375+AI375+AK375+AM375</f>
        <v>0</v>
      </c>
      <c r="AP375" s="59"/>
      <c r="AQ375" s="60"/>
      <c r="AR375" s="60"/>
      <c r="AS375" s="60"/>
      <c r="AT375" s="61"/>
      <c r="AU375" s="62"/>
    </row>
    <row r="376" spans="1:47" s="213" customFormat="1" ht="48" x14ac:dyDescent="0.2">
      <c r="B376" s="85"/>
      <c r="C376" s="86"/>
      <c r="D376" s="87"/>
      <c r="E376" s="91" t="s">
        <v>536</v>
      </c>
      <c r="F376" s="50"/>
      <c r="G376" s="50"/>
      <c r="H376" s="50"/>
      <c r="I376" s="51" t="s">
        <v>494</v>
      </c>
      <c r="J376" s="52"/>
      <c r="K376" s="53"/>
      <c r="L376" s="53"/>
      <c r="M376" s="54" t="e">
        <f>AO376/AN376</f>
        <v>#DIV/0!</v>
      </c>
      <c r="N376" s="55" t="e">
        <f t="shared" si="117"/>
        <v>#DIV/0!</v>
      </c>
      <c r="O376" s="21">
        <v>1</v>
      </c>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8">
        <f>+T376+V376+X376+Z376+AB376+AD376+AF376+AH376+AJ376+AL376+R376+P376</f>
        <v>0</v>
      </c>
      <c r="AO376" s="58">
        <f>+S376+Q376+U376+W376+Y376+AA376+AC376+AE376+AG376+AI376+AK376+AM376</f>
        <v>0</v>
      </c>
      <c r="AP376" s="59"/>
      <c r="AQ376" s="60"/>
      <c r="AR376" s="60"/>
      <c r="AS376" s="60"/>
      <c r="AT376" s="61"/>
      <c r="AU376" s="62"/>
    </row>
    <row r="377" spans="1:47" s="213" customFormat="1" ht="48" x14ac:dyDescent="0.2">
      <c r="B377" s="85"/>
      <c r="C377" s="86"/>
      <c r="D377" s="87"/>
      <c r="E377" s="91" t="s">
        <v>537</v>
      </c>
      <c r="F377" s="50"/>
      <c r="G377" s="50"/>
      <c r="H377" s="50"/>
      <c r="I377" s="51" t="s">
        <v>494</v>
      </c>
      <c r="J377" s="52"/>
      <c r="K377" s="53"/>
      <c r="L377" s="53"/>
      <c r="M377" s="54" t="e">
        <f>AO377/AN377</f>
        <v>#DIV/0!</v>
      </c>
      <c r="N377" s="55" t="e">
        <f t="shared" si="117"/>
        <v>#DIV/0!</v>
      </c>
      <c r="O377" s="21">
        <v>1</v>
      </c>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8">
        <f>+T377+V377+X377+Z377+AB377+AD377+AF377+AH377+AJ377+AL377+R377+P377</f>
        <v>0</v>
      </c>
      <c r="AO377" s="58">
        <f>+S377+Q377+U377+W377+Y377+AA377+AC377+AE377+AG377+AI377+AK377+AM377</f>
        <v>0</v>
      </c>
      <c r="AP377" s="59"/>
      <c r="AQ377" s="60"/>
      <c r="AR377" s="60"/>
      <c r="AS377" s="60"/>
      <c r="AT377" s="61"/>
      <c r="AU377" s="62"/>
    </row>
    <row r="378" spans="1:47" s="213" customFormat="1" ht="72" x14ac:dyDescent="0.2">
      <c r="B378" s="85"/>
      <c r="C378" s="86"/>
      <c r="D378" s="87"/>
      <c r="E378" s="91" t="s">
        <v>538</v>
      </c>
      <c r="F378" s="50"/>
      <c r="G378" s="50"/>
      <c r="H378" s="50"/>
      <c r="I378" s="51" t="s">
        <v>494</v>
      </c>
      <c r="J378" s="52"/>
      <c r="K378" s="53"/>
      <c r="L378" s="53"/>
      <c r="M378" s="54" t="e">
        <f>AO378/AN378</f>
        <v>#DIV/0!</v>
      </c>
      <c r="N378" s="55" t="e">
        <f t="shared" si="117"/>
        <v>#DIV/0!</v>
      </c>
      <c r="O378" s="21">
        <v>1</v>
      </c>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8">
        <f>+T378+V378+X378+Z378+AB378+AD378+AF378+AH378+AJ378+AL378+R378+P378</f>
        <v>0</v>
      </c>
      <c r="AO378" s="58">
        <f>+S378+Q378+U378+W378+Y378+AA378+AC378+AE378+AG378+AI378+AK378+AM378</f>
        <v>0</v>
      </c>
      <c r="AP378" s="59"/>
      <c r="AQ378" s="60"/>
      <c r="AR378" s="60"/>
      <c r="AS378" s="60"/>
      <c r="AT378" s="61"/>
      <c r="AU378" s="62"/>
    </row>
    <row r="379" spans="1:47" s="219" customFormat="1" ht="12" x14ac:dyDescent="0.2">
      <c r="A379" s="213"/>
      <c r="B379" s="229" t="s">
        <v>632</v>
      </c>
      <c r="C379" s="230"/>
      <c r="D379" s="230"/>
      <c r="E379" s="230"/>
      <c r="F379" s="230"/>
      <c r="G379" s="230"/>
      <c r="H379" s="230"/>
      <c r="I379" s="230"/>
      <c r="J379" s="230"/>
      <c r="K379" s="230"/>
      <c r="L379" s="230"/>
      <c r="M379" s="230"/>
      <c r="N379" s="230"/>
      <c r="O379" s="230"/>
      <c r="P379" s="230"/>
      <c r="Q379" s="230"/>
      <c r="R379" s="230"/>
      <c r="S379" s="230"/>
      <c r="T379" s="230"/>
      <c r="U379" s="230"/>
      <c r="V379" s="230"/>
      <c r="W379" s="230"/>
      <c r="X379" s="230"/>
      <c r="Y379" s="230"/>
      <c r="Z379" s="230"/>
      <c r="AA379" s="230"/>
      <c r="AB379" s="230"/>
      <c r="AC379" s="230"/>
      <c r="AD379" s="230"/>
      <c r="AE379" s="230"/>
      <c r="AF379" s="230"/>
      <c r="AG379" s="230"/>
      <c r="AH379" s="230"/>
      <c r="AI379" s="230"/>
      <c r="AJ379" s="230"/>
      <c r="AK379" s="230"/>
      <c r="AL379" s="230"/>
      <c r="AM379" s="230"/>
      <c r="AN379" s="230"/>
      <c r="AO379" s="230"/>
      <c r="AP379" s="230"/>
      <c r="AQ379" s="230"/>
      <c r="AR379" s="230"/>
      <c r="AS379" s="230"/>
      <c r="AT379" s="230"/>
      <c r="AU379" s="231"/>
    </row>
    <row r="380" spans="1:47" s="213" customFormat="1" ht="18" x14ac:dyDescent="0.2">
      <c r="B380" s="13" t="s">
        <v>633</v>
      </c>
      <c r="C380" s="14" t="s">
        <v>539</v>
      </c>
      <c r="D380" s="15"/>
      <c r="E380" s="15"/>
      <c r="F380" s="16" t="s">
        <v>540</v>
      </c>
      <c r="G380" s="16"/>
      <c r="H380" s="16" t="s">
        <v>541</v>
      </c>
      <c r="I380" s="76" t="s">
        <v>542</v>
      </c>
      <c r="J380" s="18"/>
      <c r="K380" s="18"/>
      <c r="L380" s="18"/>
      <c r="M380" s="19"/>
      <c r="N380" s="20"/>
      <c r="O380" s="21">
        <v>1</v>
      </c>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3"/>
      <c r="AN380" s="24">
        <f>+T380+V380+X380+Z380+AB380+AD380+AF380+AH380+AJ380+AL380</f>
        <v>0</v>
      </c>
      <c r="AO380" s="24">
        <f>+U380+W380+Y380+AA380+AC380+AE380+AG380+AI380+AK380+AM380</f>
        <v>0</v>
      </c>
      <c r="AP380" s="25">
        <f>SUM(O381:O390)</f>
        <v>9</v>
      </c>
      <c r="AQ380" s="26">
        <f>SUM(AO381:AO390)/SUM(AN381:AN390)</f>
        <v>0</v>
      </c>
      <c r="AR380" s="26"/>
      <c r="AS380" s="26"/>
      <c r="AT380" s="27"/>
      <c r="AU380" s="28"/>
    </row>
    <row r="381" spans="1:47" s="213" customFormat="1" ht="18" x14ac:dyDescent="0.2">
      <c r="B381" s="30"/>
      <c r="C381" s="31"/>
      <c r="D381" s="32" t="s">
        <v>634</v>
      </c>
      <c r="E381" s="33" t="s">
        <v>544</v>
      </c>
      <c r="F381" s="34" t="s">
        <v>545</v>
      </c>
      <c r="G381" s="34"/>
      <c r="H381" s="34" t="s">
        <v>37</v>
      </c>
      <c r="I381" s="35" t="s">
        <v>542</v>
      </c>
      <c r="J381" s="36"/>
      <c r="K381" s="37">
        <v>43282</v>
      </c>
      <c r="L381" s="37">
        <v>43344</v>
      </c>
      <c r="M381" s="39">
        <f>AS381/AR381</f>
        <v>0</v>
      </c>
      <c r="N381" s="40">
        <f t="shared" ref="N381:N393" si="123">IF(M381=100%,"DONE",(L381-FECHA_HOY))</f>
        <v>88</v>
      </c>
      <c r="O381" s="41">
        <v>1</v>
      </c>
      <c r="P381" s="42">
        <v>0</v>
      </c>
      <c r="Q381" s="42">
        <v>0</v>
      </c>
      <c r="R381" s="42">
        <v>0</v>
      </c>
      <c r="S381" s="42">
        <f>SUM(S382:S384)</f>
        <v>0</v>
      </c>
      <c r="T381" s="42">
        <v>0</v>
      </c>
      <c r="U381" s="42">
        <f>SUM(U382:U384)</f>
        <v>0</v>
      </c>
      <c r="V381" s="42">
        <v>0</v>
      </c>
      <c r="W381" s="42">
        <f>SUM(W382:W384)</f>
        <v>0</v>
      </c>
      <c r="X381" s="42">
        <v>0</v>
      </c>
      <c r="Y381" s="42">
        <f>SUM(Y382:Y384)</f>
        <v>0</v>
      </c>
      <c r="Z381" s="42">
        <v>0</v>
      </c>
      <c r="AA381" s="42">
        <f>SUM(AA382:AA384)</f>
        <v>0</v>
      </c>
      <c r="AB381" s="42">
        <v>2</v>
      </c>
      <c r="AC381" s="42">
        <f>SUM(AC382:AC384)</f>
        <v>0</v>
      </c>
      <c r="AD381" s="42">
        <v>2</v>
      </c>
      <c r="AE381" s="42">
        <f>SUM(AE382:AE384)</f>
        <v>0</v>
      </c>
      <c r="AF381" s="42">
        <v>2</v>
      </c>
      <c r="AG381" s="42">
        <f>SUM(AG382:AG384)</f>
        <v>0</v>
      </c>
      <c r="AH381" s="42">
        <f>SUM(AH382:AH384)</f>
        <v>0</v>
      </c>
      <c r="AI381" s="42">
        <f>SUM(AI382:AI384)</f>
        <v>0</v>
      </c>
      <c r="AJ381" s="42">
        <f>SUM(AJ382:AJ384)</f>
        <v>0</v>
      </c>
      <c r="AK381" s="42">
        <f>SUM(AK382:AK384)</f>
        <v>0</v>
      </c>
      <c r="AL381" s="42">
        <v>0</v>
      </c>
      <c r="AM381" s="42">
        <f>SUM(AM382:AM384)</f>
        <v>0</v>
      </c>
      <c r="AN381" s="58">
        <f>+T381+V381+X381+Z381+AB381+AD381+AF381+AH381+AJ381+AL381+R381+P381</f>
        <v>6</v>
      </c>
      <c r="AO381" s="58">
        <f>+S381+Q381+U381+W381+Y381+AA381+AC381+AE381+AG381+AI381+AK381+AM381</f>
        <v>0</v>
      </c>
      <c r="AP381" s="44"/>
      <c r="AQ381" s="45"/>
      <c r="AR381" s="46">
        <f>+T381+V381+X381+Z381+AB381+AD381+AF381+AH381+AJ381+AL381+R381+P381</f>
        <v>6</v>
      </c>
      <c r="AS381" s="46">
        <f>+U381+W381+Y381+AA381+AC381+AE381+AG381+AI381+AK381+AM381+S381+Q381</f>
        <v>0</v>
      </c>
      <c r="AT381" s="40">
        <f>SUM(O382:O384)</f>
        <v>2</v>
      </c>
      <c r="AU381" s="47">
        <f>SUM(AO382:AO384)/SUM(AN382:AN384)</f>
        <v>0</v>
      </c>
    </row>
    <row r="382" spans="1:47" s="213" customFormat="1" ht="24" x14ac:dyDescent="0.2">
      <c r="B382" s="30"/>
      <c r="C382" s="48"/>
      <c r="D382" s="48"/>
      <c r="E382" s="49" t="s">
        <v>546</v>
      </c>
      <c r="F382" s="50" t="s">
        <v>540</v>
      </c>
      <c r="G382" s="50"/>
      <c r="H382" s="50" t="s">
        <v>37</v>
      </c>
      <c r="I382" s="51" t="s">
        <v>542</v>
      </c>
      <c r="J382" s="52"/>
      <c r="K382" s="53">
        <v>43282</v>
      </c>
      <c r="L382" s="53">
        <v>43344</v>
      </c>
      <c r="M382" s="54">
        <f>M383</f>
        <v>0</v>
      </c>
      <c r="N382" s="55">
        <f t="shared" si="123"/>
        <v>88</v>
      </c>
      <c r="O382" s="56">
        <v>1</v>
      </c>
      <c r="P382" s="57"/>
      <c r="Q382" s="57"/>
      <c r="R382" s="57"/>
      <c r="S382" s="57"/>
      <c r="T382" s="57"/>
      <c r="U382" s="57"/>
      <c r="V382" s="57"/>
      <c r="W382" s="57"/>
      <c r="X382" s="57"/>
      <c r="Y382" s="57"/>
      <c r="Z382" s="57"/>
      <c r="AA382" s="57"/>
      <c r="AB382" s="57">
        <v>1</v>
      </c>
      <c r="AC382" s="57"/>
      <c r="AD382" s="57">
        <v>1</v>
      </c>
      <c r="AE382" s="57"/>
      <c r="AF382" s="57">
        <v>1</v>
      </c>
      <c r="AG382" s="57"/>
      <c r="AH382" s="57"/>
      <c r="AI382" s="57"/>
      <c r="AJ382" s="57"/>
      <c r="AK382" s="57"/>
      <c r="AL382" s="57"/>
      <c r="AM382" s="57"/>
      <c r="AN382" s="58">
        <f>+T382+V382+X382+Z382+AB382+AD382+AF382+AH382+AJ382+AL382+R382+P382</f>
        <v>3</v>
      </c>
      <c r="AO382" s="58">
        <f>+S382+Q382+U382+W382+Y382+AA382+AC382+AE382+AG382+AI382+AK382+AM382</f>
        <v>0</v>
      </c>
      <c r="AP382" s="59"/>
      <c r="AQ382" s="60"/>
      <c r="AR382" s="60"/>
      <c r="AS382" s="60"/>
      <c r="AT382" s="61"/>
      <c r="AU382" s="62"/>
    </row>
    <row r="383" spans="1:47" s="213" customFormat="1" ht="24" x14ac:dyDescent="0.2">
      <c r="B383" s="30"/>
      <c r="C383" s="48"/>
      <c r="D383" s="48"/>
      <c r="E383" s="63" t="s">
        <v>547</v>
      </c>
      <c r="F383" s="50" t="s">
        <v>540</v>
      </c>
      <c r="G383" s="50"/>
      <c r="H383" s="50" t="s">
        <v>37</v>
      </c>
      <c r="I383" s="51" t="s">
        <v>542</v>
      </c>
      <c r="J383" s="52"/>
      <c r="K383" s="53">
        <v>43282</v>
      </c>
      <c r="L383" s="53">
        <v>43344</v>
      </c>
      <c r="M383" s="54">
        <f>M384</f>
        <v>0</v>
      </c>
      <c r="N383" s="55">
        <f t="shared" si="123"/>
        <v>88</v>
      </c>
      <c r="O383" s="56">
        <v>1</v>
      </c>
      <c r="P383" s="57"/>
      <c r="Q383" s="57"/>
      <c r="R383" s="57"/>
      <c r="S383" s="57"/>
      <c r="T383" s="57"/>
      <c r="U383" s="57"/>
      <c r="V383" s="57"/>
      <c r="W383" s="57"/>
      <c r="X383" s="57"/>
      <c r="Y383" s="57"/>
      <c r="Z383" s="57"/>
      <c r="AA383" s="57"/>
      <c r="AB383" s="57">
        <v>1</v>
      </c>
      <c r="AC383" s="57"/>
      <c r="AD383" s="57">
        <v>1</v>
      </c>
      <c r="AE383" s="57"/>
      <c r="AF383" s="57">
        <v>1</v>
      </c>
      <c r="AG383" s="57"/>
      <c r="AH383" s="57"/>
      <c r="AI383" s="57"/>
      <c r="AJ383" s="57"/>
      <c r="AK383" s="57"/>
      <c r="AL383" s="57"/>
      <c r="AM383" s="57"/>
      <c r="AN383" s="58">
        <f>+T383+V383+X383+Z383+AB383+AD383+AF383+AH383+AJ383+AL383+R383+P383</f>
        <v>3</v>
      </c>
      <c r="AO383" s="58">
        <f>+S383+Q383+U383+W383+Y383+AA383+AC383+AE383+AG383+AI383+AK383+AM383</f>
        <v>0</v>
      </c>
      <c r="AP383" s="59"/>
      <c r="AQ383" s="60"/>
      <c r="AR383" s="60"/>
      <c r="AS383" s="60"/>
      <c r="AT383" s="61"/>
      <c r="AU383" s="62"/>
    </row>
    <row r="384" spans="1:47" s="213" customFormat="1" ht="12" x14ac:dyDescent="0.2">
      <c r="B384" s="30"/>
      <c r="C384" s="48"/>
      <c r="D384" s="48"/>
      <c r="E384" s="63"/>
      <c r="F384" s="50"/>
      <c r="G384" s="50"/>
      <c r="H384" s="50"/>
      <c r="I384" s="51"/>
      <c r="J384" s="52"/>
      <c r="K384" s="53"/>
      <c r="L384" s="53"/>
      <c r="M384" s="54"/>
      <c r="N384" s="55"/>
      <c r="O384" s="56"/>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8"/>
      <c r="AO384" s="58"/>
      <c r="AP384" s="59"/>
      <c r="AQ384" s="60"/>
      <c r="AR384" s="60"/>
      <c r="AS384" s="60"/>
      <c r="AT384" s="61"/>
      <c r="AU384" s="62"/>
    </row>
    <row r="385" spans="2:47" s="213" customFormat="1" ht="18" x14ac:dyDescent="0.2">
      <c r="B385" s="30"/>
      <c r="C385" s="68"/>
      <c r="D385" s="32" t="s">
        <v>635</v>
      </c>
      <c r="E385" s="33" t="s">
        <v>549</v>
      </c>
      <c r="F385" s="34" t="s">
        <v>545</v>
      </c>
      <c r="G385" s="34"/>
      <c r="H385" s="34"/>
      <c r="I385" s="35" t="s">
        <v>542</v>
      </c>
      <c r="J385" s="36"/>
      <c r="K385" s="37">
        <v>43282</v>
      </c>
      <c r="L385" s="38">
        <v>43344</v>
      </c>
      <c r="M385" s="39">
        <f>AS385/AR385</f>
        <v>0</v>
      </c>
      <c r="N385" s="40">
        <f t="shared" si="123"/>
        <v>88</v>
      </c>
      <c r="O385" s="69">
        <v>1</v>
      </c>
      <c r="P385" s="42">
        <f>SUM(P386:P387)</f>
        <v>0</v>
      </c>
      <c r="Q385" s="42">
        <f>SUM(Q386:Q387)</f>
        <v>0</v>
      </c>
      <c r="R385" s="42">
        <v>0</v>
      </c>
      <c r="S385" s="42">
        <f>SUM(S386:S387)</f>
        <v>0</v>
      </c>
      <c r="T385" s="42">
        <v>0</v>
      </c>
      <c r="U385" s="42">
        <v>0</v>
      </c>
      <c r="V385" s="42">
        <v>0</v>
      </c>
      <c r="W385" s="42">
        <v>0</v>
      </c>
      <c r="X385" s="42">
        <v>0</v>
      </c>
      <c r="Y385" s="42">
        <v>0</v>
      </c>
      <c r="Z385" s="42">
        <v>0</v>
      </c>
      <c r="AA385" s="42">
        <v>0</v>
      </c>
      <c r="AB385" s="42">
        <v>2</v>
      </c>
      <c r="AC385" s="42">
        <v>0</v>
      </c>
      <c r="AD385" s="42">
        <v>2</v>
      </c>
      <c r="AE385" s="42">
        <v>0</v>
      </c>
      <c r="AF385" s="42">
        <v>2</v>
      </c>
      <c r="AG385" s="42">
        <v>0</v>
      </c>
      <c r="AH385" s="42">
        <v>0</v>
      </c>
      <c r="AI385" s="42">
        <v>0</v>
      </c>
      <c r="AJ385" s="42">
        <v>0</v>
      </c>
      <c r="AK385" s="42">
        <v>0</v>
      </c>
      <c r="AL385" s="42">
        <v>0</v>
      </c>
      <c r="AM385" s="42">
        <f>SUM(AM386:AM387)</f>
        <v>0</v>
      </c>
      <c r="AN385" s="43"/>
      <c r="AO385" s="43"/>
      <c r="AP385" s="44"/>
      <c r="AQ385" s="45"/>
      <c r="AR385" s="46">
        <f>+T385+V385+X385+Z385+AB385+AD385+AF385+AH385+AJ385+AL385+R385+P385</f>
        <v>6</v>
      </c>
      <c r="AS385" s="46">
        <f>+U385+W385+Y385+AA385+AC385+AE385+AG385+AI385+AK385+AM385+S385+Q385</f>
        <v>0</v>
      </c>
      <c r="AT385" s="40">
        <f>SUM(O386:O387)</f>
        <v>2</v>
      </c>
      <c r="AU385" s="47">
        <f>SUM(AO386:AO387)/SUM(AN386:AN387)</f>
        <v>0</v>
      </c>
    </row>
    <row r="386" spans="2:47" s="213" customFormat="1" ht="36" x14ac:dyDescent="0.2">
      <c r="B386" s="30"/>
      <c r="C386" s="48"/>
      <c r="D386" s="70"/>
      <c r="E386" s="49" t="s">
        <v>550</v>
      </c>
      <c r="F386" s="50" t="s">
        <v>540</v>
      </c>
      <c r="G386" s="50"/>
      <c r="H386" s="50"/>
      <c r="I386" s="51" t="s">
        <v>542</v>
      </c>
      <c r="J386" s="52"/>
      <c r="K386" s="53">
        <v>43282</v>
      </c>
      <c r="L386" s="53">
        <v>43344</v>
      </c>
      <c r="M386" s="54">
        <f>AO386/AN386</f>
        <v>0</v>
      </c>
      <c r="N386" s="55">
        <f t="shared" si="123"/>
        <v>88</v>
      </c>
      <c r="O386" s="21">
        <v>1</v>
      </c>
      <c r="P386" s="57"/>
      <c r="Q386" s="57"/>
      <c r="R386" s="57"/>
      <c r="S386" s="57"/>
      <c r="T386" s="57"/>
      <c r="U386" s="57"/>
      <c r="V386" s="57"/>
      <c r="W386" s="57"/>
      <c r="X386" s="57"/>
      <c r="Y386" s="57"/>
      <c r="Z386" s="57"/>
      <c r="AA386" s="57"/>
      <c r="AB386" s="57">
        <v>1</v>
      </c>
      <c r="AC386" s="57"/>
      <c r="AD386" s="57">
        <v>1</v>
      </c>
      <c r="AE386" s="57"/>
      <c r="AF386" s="57">
        <v>1</v>
      </c>
      <c r="AG386" s="57"/>
      <c r="AH386" s="57"/>
      <c r="AI386" s="57"/>
      <c r="AJ386" s="57"/>
      <c r="AK386" s="57"/>
      <c r="AL386" s="57"/>
      <c r="AM386" s="57"/>
      <c r="AN386" s="58">
        <f t="shared" ref="AN386:AN393" si="124">+T386+V386+X386+Z386+AB386+AD386+AF386+AH386+AJ386+AL386+R386+P386</f>
        <v>3</v>
      </c>
      <c r="AO386" s="58">
        <f t="shared" ref="AO386:AO393" si="125">+S386+Q386+U386+W386+Y386+AA386+AC386+AE386+AG386+AI386+AK386+AM386</f>
        <v>0</v>
      </c>
      <c r="AP386" s="59"/>
      <c r="AQ386" s="60"/>
      <c r="AR386" s="60"/>
      <c r="AS386" s="60"/>
      <c r="AT386" s="61"/>
      <c r="AU386" s="62"/>
    </row>
    <row r="387" spans="2:47" s="213" customFormat="1" ht="24" x14ac:dyDescent="0.2">
      <c r="B387" s="30"/>
      <c r="C387" s="48"/>
      <c r="D387" s="70"/>
      <c r="E387" s="63" t="s">
        <v>551</v>
      </c>
      <c r="F387" s="50" t="s">
        <v>540</v>
      </c>
      <c r="G387" s="50"/>
      <c r="H387" s="50"/>
      <c r="I387" s="51" t="s">
        <v>542</v>
      </c>
      <c r="J387" s="52"/>
      <c r="K387" s="53">
        <v>43282</v>
      </c>
      <c r="L387" s="53">
        <v>1</v>
      </c>
      <c r="M387" s="54">
        <f>AO387/AN387</f>
        <v>0</v>
      </c>
      <c r="N387" s="55">
        <f t="shared" si="123"/>
        <v>-43255</v>
      </c>
      <c r="O387" s="21">
        <v>1</v>
      </c>
      <c r="P387" s="57"/>
      <c r="Q387" s="57"/>
      <c r="R387" s="57"/>
      <c r="S387" s="57"/>
      <c r="T387" s="57"/>
      <c r="U387" s="57"/>
      <c r="V387" s="57"/>
      <c r="W387" s="57"/>
      <c r="X387" s="57"/>
      <c r="Y387" s="57"/>
      <c r="Z387" s="57"/>
      <c r="AA387" s="57"/>
      <c r="AB387" s="57">
        <v>1</v>
      </c>
      <c r="AC387" s="57"/>
      <c r="AD387" s="57">
        <v>1</v>
      </c>
      <c r="AE387" s="57"/>
      <c r="AF387" s="57">
        <v>1</v>
      </c>
      <c r="AG387" s="57"/>
      <c r="AH387" s="57"/>
      <c r="AI387" s="57"/>
      <c r="AJ387" s="57"/>
      <c r="AK387" s="57"/>
      <c r="AL387" s="57"/>
      <c r="AM387" s="57"/>
      <c r="AN387" s="58">
        <f t="shared" si="124"/>
        <v>3</v>
      </c>
      <c r="AO387" s="58">
        <f t="shared" si="125"/>
        <v>0</v>
      </c>
      <c r="AP387" s="59"/>
      <c r="AQ387" s="60"/>
      <c r="AR387" s="60"/>
      <c r="AS387" s="60"/>
      <c r="AT387" s="61"/>
      <c r="AU387" s="62"/>
    </row>
    <row r="388" spans="2:47" s="213" customFormat="1" ht="18" x14ac:dyDescent="0.2">
      <c r="B388" s="30"/>
      <c r="C388" s="68"/>
      <c r="D388" s="32" t="s">
        <v>636</v>
      </c>
      <c r="E388" s="33" t="s">
        <v>553</v>
      </c>
      <c r="F388" s="34" t="s">
        <v>392</v>
      </c>
      <c r="G388" s="34"/>
      <c r="H388" s="34"/>
      <c r="I388" s="74" t="s">
        <v>542</v>
      </c>
      <c r="J388" s="36"/>
      <c r="K388" s="37">
        <v>43374</v>
      </c>
      <c r="L388" s="38">
        <v>43465</v>
      </c>
      <c r="M388" s="39">
        <f>AS388/AR388</f>
        <v>0</v>
      </c>
      <c r="N388" s="40">
        <f t="shared" si="123"/>
        <v>209</v>
      </c>
      <c r="O388" s="69">
        <v>1</v>
      </c>
      <c r="P388" s="42">
        <f t="shared" ref="P388:AG388" si="126">SUM(P390:P390)</f>
        <v>0</v>
      </c>
      <c r="Q388" s="42">
        <f t="shared" si="126"/>
        <v>0</v>
      </c>
      <c r="R388" s="42">
        <f t="shared" si="126"/>
        <v>0</v>
      </c>
      <c r="S388" s="42">
        <f t="shared" si="126"/>
        <v>0</v>
      </c>
      <c r="T388" s="42">
        <f t="shared" si="126"/>
        <v>0</v>
      </c>
      <c r="U388" s="42">
        <f t="shared" si="126"/>
        <v>0</v>
      </c>
      <c r="V388" s="42">
        <f t="shared" si="126"/>
        <v>0</v>
      </c>
      <c r="W388" s="42">
        <f t="shared" si="126"/>
        <v>0</v>
      </c>
      <c r="X388" s="42">
        <f t="shared" si="126"/>
        <v>0</v>
      </c>
      <c r="Y388" s="42">
        <f t="shared" si="126"/>
        <v>0</v>
      </c>
      <c r="Z388" s="42">
        <f t="shared" si="126"/>
        <v>0</v>
      </c>
      <c r="AA388" s="42">
        <f t="shared" si="126"/>
        <v>0</v>
      </c>
      <c r="AB388" s="42">
        <f t="shared" si="126"/>
        <v>0</v>
      </c>
      <c r="AC388" s="42">
        <f t="shared" si="126"/>
        <v>0</v>
      </c>
      <c r="AD388" s="42">
        <f t="shared" si="126"/>
        <v>0</v>
      </c>
      <c r="AE388" s="42">
        <f t="shared" si="126"/>
        <v>0</v>
      </c>
      <c r="AF388" s="42">
        <f t="shared" si="126"/>
        <v>0</v>
      </c>
      <c r="AG388" s="42">
        <f t="shared" si="126"/>
        <v>0</v>
      </c>
      <c r="AH388" s="42">
        <v>2</v>
      </c>
      <c r="AI388" s="42">
        <f>SUM(AI390:AI390)</f>
        <v>0</v>
      </c>
      <c r="AJ388" s="42">
        <f>SUM(AJ390:AJ390)</f>
        <v>0</v>
      </c>
      <c r="AK388" s="42">
        <f>SUM(AK390:AK390)</f>
        <v>0</v>
      </c>
      <c r="AL388" s="42">
        <f>SUM(AL390:AL390)</f>
        <v>0</v>
      </c>
      <c r="AM388" s="42">
        <f>SUM(AM390:AM390)</f>
        <v>0</v>
      </c>
      <c r="AN388" s="58">
        <f t="shared" si="124"/>
        <v>2</v>
      </c>
      <c r="AO388" s="58">
        <f t="shared" si="125"/>
        <v>0</v>
      </c>
      <c r="AP388" s="44"/>
      <c r="AQ388" s="45"/>
      <c r="AR388" s="46">
        <f>+T388+V388+X388+Z388+AB388+AD388+AF388+AH388+AJ388+AL388+R388+P388</f>
        <v>2</v>
      </c>
      <c r="AS388" s="46">
        <f>+U388+W388+Y388+AA388+AC388+AE388+AG388+AI388+AK388+AM388+S388+Q388</f>
        <v>0</v>
      </c>
      <c r="AT388" s="40">
        <f>SUM(O389:O390)</f>
        <v>2</v>
      </c>
      <c r="AU388" s="47">
        <f>SUM(AO389:AO390)/SUM(AN389:AN390)</f>
        <v>0</v>
      </c>
    </row>
    <row r="389" spans="2:47" s="213" customFormat="1" ht="36" x14ac:dyDescent="0.2">
      <c r="B389" s="30"/>
      <c r="C389" s="48"/>
      <c r="D389" s="48"/>
      <c r="E389" s="49" t="s">
        <v>554</v>
      </c>
      <c r="F389" s="50" t="s">
        <v>540</v>
      </c>
      <c r="G389" s="50"/>
      <c r="H389" s="50"/>
      <c r="I389" s="51" t="s">
        <v>542</v>
      </c>
      <c r="J389" s="52"/>
      <c r="K389" s="53">
        <v>43374</v>
      </c>
      <c r="L389" s="53">
        <v>43404</v>
      </c>
      <c r="M389" s="54">
        <f>AO389/AN389</f>
        <v>0</v>
      </c>
      <c r="N389" s="55">
        <f t="shared" si="123"/>
        <v>148</v>
      </c>
      <c r="O389" s="21">
        <v>1</v>
      </c>
      <c r="P389" s="57"/>
      <c r="Q389" s="57"/>
      <c r="R389" s="57"/>
      <c r="S389" s="57"/>
      <c r="T389" s="57"/>
      <c r="U389" s="57"/>
      <c r="V389" s="57"/>
      <c r="W389" s="57"/>
      <c r="X389" s="57"/>
      <c r="Y389" s="57"/>
      <c r="Z389" s="57"/>
      <c r="AA389" s="57"/>
      <c r="AB389" s="57"/>
      <c r="AC389" s="57"/>
      <c r="AD389" s="57"/>
      <c r="AE389" s="57"/>
      <c r="AF389" s="57"/>
      <c r="AG389" s="57"/>
      <c r="AH389" s="57">
        <v>1</v>
      </c>
      <c r="AI389" s="57"/>
      <c r="AJ389" s="57"/>
      <c r="AK389" s="57"/>
      <c r="AL389" s="57"/>
      <c r="AM389" s="57"/>
      <c r="AN389" s="58">
        <f t="shared" si="124"/>
        <v>1</v>
      </c>
      <c r="AO389" s="58">
        <f t="shared" si="125"/>
        <v>0</v>
      </c>
      <c r="AP389" s="59"/>
      <c r="AQ389" s="60"/>
      <c r="AR389" s="60"/>
      <c r="AS389" s="60"/>
      <c r="AT389" s="61"/>
      <c r="AU389" s="62"/>
    </row>
    <row r="390" spans="2:47" s="213" customFormat="1" ht="24" x14ac:dyDescent="0.2">
      <c r="B390" s="30"/>
      <c r="C390" s="48"/>
      <c r="D390" s="48"/>
      <c r="E390" s="63" t="s">
        <v>555</v>
      </c>
      <c r="F390" s="50" t="s">
        <v>540</v>
      </c>
      <c r="G390" s="50"/>
      <c r="H390" s="50" t="s">
        <v>81</v>
      </c>
      <c r="I390" s="51" t="s">
        <v>542</v>
      </c>
      <c r="J390" s="52"/>
      <c r="K390" s="53">
        <v>43374</v>
      </c>
      <c r="L390" s="53">
        <v>43404</v>
      </c>
      <c r="M390" s="54">
        <f>AO390/AN390</f>
        <v>0</v>
      </c>
      <c r="N390" s="55">
        <f t="shared" si="123"/>
        <v>148</v>
      </c>
      <c r="O390" s="21">
        <v>1</v>
      </c>
      <c r="P390" s="57"/>
      <c r="Q390" s="57"/>
      <c r="R390" s="57"/>
      <c r="S390" s="57"/>
      <c r="T390" s="57"/>
      <c r="U390" s="57"/>
      <c r="V390" s="57"/>
      <c r="W390" s="57"/>
      <c r="X390" s="57"/>
      <c r="Y390" s="57"/>
      <c r="Z390" s="57"/>
      <c r="AA390" s="57"/>
      <c r="AB390" s="57"/>
      <c r="AC390" s="57"/>
      <c r="AD390" s="57"/>
      <c r="AE390" s="57"/>
      <c r="AF390" s="57"/>
      <c r="AG390" s="57"/>
      <c r="AH390" s="57">
        <v>1</v>
      </c>
      <c r="AI390" s="57"/>
      <c r="AJ390" s="57"/>
      <c r="AK390" s="57"/>
      <c r="AL390" s="57"/>
      <c r="AM390" s="57"/>
      <c r="AN390" s="58">
        <f t="shared" si="124"/>
        <v>1</v>
      </c>
      <c r="AO390" s="58">
        <f t="shared" si="125"/>
        <v>0</v>
      </c>
      <c r="AP390" s="59"/>
      <c r="AQ390" s="60"/>
      <c r="AR390" s="60"/>
      <c r="AS390" s="60"/>
      <c r="AT390" s="61"/>
      <c r="AU390" s="62"/>
    </row>
    <row r="391" spans="2:47" s="213" customFormat="1" ht="18" x14ac:dyDescent="0.2">
      <c r="B391" s="79"/>
      <c r="C391" s="80"/>
      <c r="D391" s="81" t="s">
        <v>637</v>
      </c>
      <c r="E391" s="82" t="s">
        <v>556</v>
      </c>
      <c r="F391" s="34" t="s">
        <v>392</v>
      </c>
      <c r="G391" s="34"/>
      <c r="H391" s="34" t="s">
        <v>81</v>
      </c>
      <c r="I391" s="35" t="s">
        <v>542</v>
      </c>
      <c r="J391" s="36"/>
      <c r="K391" s="37">
        <v>43313</v>
      </c>
      <c r="L391" s="38">
        <v>43373</v>
      </c>
      <c r="M391" s="39">
        <f>AS391/AR391</f>
        <v>0</v>
      </c>
      <c r="N391" s="40">
        <f t="shared" si="123"/>
        <v>117</v>
      </c>
      <c r="O391" s="69">
        <v>1</v>
      </c>
      <c r="P391" s="42">
        <f t="shared" ref="P391:AC391" si="127">SUM(P392:P393)</f>
        <v>0</v>
      </c>
      <c r="Q391" s="42">
        <f t="shared" si="127"/>
        <v>0</v>
      </c>
      <c r="R391" s="42">
        <f t="shared" si="127"/>
        <v>0</v>
      </c>
      <c r="S391" s="42">
        <f t="shared" si="127"/>
        <v>0</v>
      </c>
      <c r="T391" s="42">
        <f t="shared" si="127"/>
        <v>0</v>
      </c>
      <c r="U391" s="42">
        <f t="shared" si="127"/>
        <v>0</v>
      </c>
      <c r="V391" s="42">
        <f t="shared" si="127"/>
        <v>0</v>
      </c>
      <c r="W391" s="42">
        <f t="shared" si="127"/>
        <v>0</v>
      </c>
      <c r="X391" s="42">
        <f t="shared" si="127"/>
        <v>0</v>
      </c>
      <c r="Y391" s="42">
        <f t="shared" si="127"/>
        <v>0</v>
      </c>
      <c r="Z391" s="42">
        <f t="shared" si="127"/>
        <v>0</v>
      </c>
      <c r="AA391" s="42">
        <f t="shared" si="127"/>
        <v>0</v>
      </c>
      <c r="AB391" s="42">
        <f t="shared" si="127"/>
        <v>0</v>
      </c>
      <c r="AC391" s="42">
        <f t="shared" si="127"/>
        <v>0</v>
      </c>
      <c r="AD391" s="42">
        <v>2</v>
      </c>
      <c r="AE391" s="42">
        <f>SUM(AE392:AE393)</f>
        <v>0</v>
      </c>
      <c r="AF391" s="42">
        <v>2</v>
      </c>
      <c r="AG391" s="42">
        <f t="shared" ref="AG391:AM391" si="128">SUM(AG392:AG393)</f>
        <v>0</v>
      </c>
      <c r="AH391" s="42">
        <f t="shared" si="128"/>
        <v>0</v>
      </c>
      <c r="AI391" s="42">
        <f t="shared" si="128"/>
        <v>0</v>
      </c>
      <c r="AJ391" s="42">
        <f t="shared" si="128"/>
        <v>0</v>
      </c>
      <c r="AK391" s="42">
        <f t="shared" si="128"/>
        <v>0</v>
      </c>
      <c r="AL391" s="42">
        <f t="shared" si="128"/>
        <v>0</v>
      </c>
      <c r="AM391" s="42">
        <f t="shared" si="128"/>
        <v>0</v>
      </c>
      <c r="AN391" s="58">
        <f t="shared" si="124"/>
        <v>4</v>
      </c>
      <c r="AO391" s="58">
        <f t="shared" si="125"/>
        <v>0</v>
      </c>
      <c r="AP391" s="44"/>
      <c r="AQ391" s="45"/>
      <c r="AR391" s="46">
        <f>+T391+V391+X391+Z391+AB391+AD391+AF391+AH391+AJ391+AL391+R391+P391</f>
        <v>4</v>
      </c>
      <c r="AS391" s="46">
        <f>+U391+W391+Y391+AA391+AC391+AE391+AG391+AI391+AK391+AM391+S391+Q391</f>
        <v>0</v>
      </c>
      <c r="AT391" s="40">
        <f>SUM(O392:O393)</f>
        <v>2</v>
      </c>
      <c r="AU391" s="47">
        <f>SUM(AO392:AO393)/SUM(AN392:AN393)</f>
        <v>0</v>
      </c>
    </row>
    <row r="392" spans="2:47" s="213" customFormat="1" ht="36" x14ac:dyDescent="0.2">
      <c r="B392" s="85"/>
      <c r="C392" s="86"/>
      <c r="D392" s="87"/>
      <c r="E392" s="49" t="s">
        <v>557</v>
      </c>
      <c r="F392" s="50" t="s">
        <v>540</v>
      </c>
      <c r="G392" s="50"/>
      <c r="H392" s="50" t="s">
        <v>81</v>
      </c>
      <c r="I392" s="51" t="s">
        <v>542</v>
      </c>
      <c r="J392" s="52"/>
      <c r="K392" s="53">
        <v>43313</v>
      </c>
      <c r="L392" s="53">
        <v>43373</v>
      </c>
      <c r="M392" s="54">
        <f>AO392/AN392</f>
        <v>0</v>
      </c>
      <c r="N392" s="55">
        <f t="shared" si="123"/>
        <v>117</v>
      </c>
      <c r="O392" s="21">
        <v>1</v>
      </c>
      <c r="P392" s="57"/>
      <c r="Q392" s="57"/>
      <c r="R392" s="57"/>
      <c r="S392" s="57"/>
      <c r="T392" s="57"/>
      <c r="U392" s="57"/>
      <c r="V392" s="57"/>
      <c r="W392" s="57"/>
      <c r="X392" s="57"/>
      <c r="Y392" s="57"/>
      <c r="Z392" s="57"/>
      <c r="AA392" s="57"/>
      <c r="AB392" s="57"/>
      <c r="AC392" s="57"/>
      <c r="AD392" s="57">
        <v>1</v>
      </c>
      <c r="AE392" s="57"/>
      <c r="AF392" s="57">
        <v>1</v>
      </c>
      <c r="AG392" s="57"/>
      <c r="AH392" s="57"/>
      <c r="AI392" s="57"/>
      <c r="AJ392" s="57"/>
      <c r="AK392" s="57"/>
      <c r="AL392" s="57"/>
      <c r="AM392" s="57"/>
      <c r="AN392" s="58">
        <f t="shared" si="124"/>
        <v>2</v>
      </c>
      <c r="AO392" s="58">
        <f t="shared" si="125"/>
        <v>0</v>
      </c>
      <c r="AP392" s="59"/>
      <c r="AQ392" s="60"/>
      <c r="AR392" s="60"/>
      <c r="AS392" s="60"/>
      <c r="AT392" s="61"/>
      <c r="AU392" s="62"/>
    </row>
    <row r="393" spans="2:47" s="213" customFormat="1" ht="24" x14ac:dyDescent="0.2">
      <c r="B393" s="85"/>
      <c r="C393" s="86"/>
      <c r="D393" s="88"/>
      <c r="E393" s="89" t="s">
        <v>558</v>
      </c>
      <c r="F393" s="50" t="s">
        <v>540</v>
      </c>
      <c r="G393" s="50"/>
      <c r="H393" s="50" t="s">
        <v>81</v>
      </c>
      <c r="I393" s="51" t="s">
        <v>542</v>
      </c>
      <c r="J393" s="52"/>
      <c r="K393" s="53">
        <v>43313</v>
      </c>
      <c r="L393" s="53">
        <v>43373</v>
      </c>
      <c r="M393" s="54">
        <f>AO393/AN393</f>
        <v>0</v>
      </c>
      <c r="N393" s="55">
        <f t="shared" si="123"/>
        <v>117</v>
      </c>
      <c r="O393" s="21">
        <v>1</v>
      </c>
      <c r="P393" s="57"/>
      <c r="Q393" s="57"/>
      <c r="R393" s="57"/>
      <c r="S393" s="57"/>
      <c r="T393" s="57"/>
      <c r="U393" s="57"/>
      <c r="V393" s="57"/>
      <c r="W393" s="57"/>
      <c r="X393" s="57"/>
      <c r="Y393" s="57"/>
      <c r="Z393" s="57"/>
      <c r="AA393" s="57"/>
      <c r="AB393" s="57"/>
      <c r="AC393" s="57"/>
      <c r="AD393" s="57">
        <v>1</v>
      </c>
      <c r="AE393" s="57"/>
      <c r="AF393" s="57">
        <v>1</v>
      </c>
      <c r="AG393" s="57"/>
      <c r="AH393" s="57"/>
      <c r="AI393" s="57"/>
      <c r="AJ393" s="57"/>
      <c r="AK393" s="57"/>
      <c r="AL393" s="57"/>
      <c r="AM393" s="57"/>
      <c r="AN393" s="58">
        <f t="shared" si="124"/>
        <v>2</v>
      </c>
      <c r="AO393" s="58">
        <f t="shared" si="125"/>
        <v>0</v>
      </c>
      <c r="AP393" s="59"/>
      <c r="AQ393" s="60"/>
      <c r="AR393" s="60"/>
      <c r="AS393" s="60"/>
      <c r="AT393" s="61"/>
      <c r="AU393" s="62"/>
    </row>
    <row r="394" spans="2:47" s="213" customFormat="1" ht="18" x14ac:dyDescent="0.2">
      <c r="B394" s="92"/>
      <c r="C394" s="93"/>
      <c r="D394" s="32" t="s">
        <v>638</v>
      </c>
      <c r="E394" s="33" t="s">
        <v>559</v>
      </c>
      <c r="F394" s="34" t="s">
        <v>392</v>
      </c>
      <c r="G394" s="34"/>
      <c r="H394" s="34" t="s">
        <v>81</v>
      </c>
      <c r="I394" s="35" t="s">
        <v>542</v>
      </c>
      <c r="J394" s="36"/>
      <c r="K394" s="37">
        <v>43313</v>
      </c>
      <c r="L394" s="38">
        <v>43343</v>
      </c>
      <c r="M394" s="39">
        <f>AS394/AR394</f>
        <v>0</v>
      </c>
      <c r="N394" s="40">
        <f t="shared" ref="N394:N410" si="129">IF(M394=100%,"DONE",(L394-FECHA_HOY))</f>
        <v>87</v>
      </c>
      <c r="O394" s="69">
        <v>1</v>
      </c>
      <c r="P394" s="42">
        <f t="shared" ref="P394:AC394" si="130">SUM(P396:P396)</f>
        <v>0</v>
      </c>
      <c r="Q394" s="42">
        <f t="shared" si="130"/>
        <v>0</v>
      </c>
      <c r="R394" s="42">
        <f t="shared" si="130"/>
        <v>0</v>
      </c>
      <c r="S394" s="42">
        <f t="shared" si="130"/>
        <v>0</v>
      </c>
      <c r="T394" s="42">
        <f t="shared" si="130"/>
        <v>0</v>
      </c>
      <c r="U394" s="42">
        <f t="shared" si="130"/>
        <v>0</v>
      </c>
      <c r="V394" s="42">
        <f t="shared" si="130"/>
        <v>0</v>
      </c>
      <c r="W394" s="42">
        <f t="shared" si="130"/>
        <v>0</v>
      </c>
      <c r="X394" s="42">
        <f t="shared" si="130"/>
        <v>0</v>
      </c>
      <c r="Y394" s="42">
        <f t="shared" si="130"/>
        <v>0</v>
      </c>
      <c r="Z394" s="42">
        <f t="shared" si="130"/>
        <v>0</v>
      </c>
      <c r="AA394" s="42">
        <f t="shared" si="130"/>
        <v>0</v>
      </c>
      <c r="AB394" s="42">
        <f t="shared" si="130"/>
        <v>0</v>
      </c>
      <c r="AC394" s="42">
        <f t="shared" si="130"/>
        <v>0</v>
      </c>
      <c r="AD394" s="42">
        <v>2</v>
      </c>
      <c r="AE394" s="42">
        <f t="shared" ref="AE394:AM394" si="131">SUM(AE396:AE396)</f>
        <v>0</v>
      </c>
      <c r="AF394" s="42">
        <f t="shared" si="131"/>
        <v>0</v>
      </c>
      <c r="AG394" s="42">
        <f t="shared" si="131"/>
        <v>0</v>
      </c>
      <c r="AH394" s="42">
        <f t="shared" si="131"/>
        <v>0</v>
      </c>
      <c r="AI394" s="42">
        <f t="shared" si="131"/>
        <v>0</v>
      </c>
      <c r="AJ394" s="42">
        <f t="shared" si="131"/>
        <v>0</v>
      </c>
      <c r="AK394" s="42">
        <f t="shared" si="131"/>
        <v>0</v>
      </c>
      <c r="AL394" s="42">
        <f t="shared" si="131"/>
        <v>0</v>
      </c>
      <c r="AM394" s="42">
        <f t="shared" si="131"/>
        <v>0</v>
      </c>
      <c r="AN394" s="58">
        <f t="shared" ref="AN394:AN414" si="132">+T394+V394+X394+Z394+AB394+AD394+AF394+AH394+AJ394+AL394+R394+P394</f>
        <v>2</v>
      </c>
      <c r="AO394" s="58">
        <f t="shared" ref="AO394:AO414" si="133">+S394+Q394+U394+W394+Y394+AA394+AC394+AE394+AG394+AI394+AK394+AM394</f>
        <v>0</v>
      </c>
      <c r="AP394" s="44"/>
      <c r="AQ394" s="45"/>
      <c r="AR394" s="46">
        <f>+T394+V394+X394+Z394+AB394+AD394+AF394+AH394+AJ394+AL394+R394+P394</f>
        <v>2</v>
      </c>
      <c r="AS394" s="46">
        <f>+U394+W394+Y394+AA394+AC394+AE394+AG394+AI394+AK394+AM394+S394+Q394</f>
        <v>0</v>
      </c>
      <c r="AT394" s="40">
        <f>SUM(O395:O396)</f>
        <v>2</v>
      </c>
      <c r="AU394" s="47">
        <f>SUM(AO395:AO396)/SUM(AN395:AN396)</f>
        <v>0</v>
      </c>
    </row>
    <row r="395" spans="2:47" s="213" customFormat="1" ht="24" x14ac:dyDescent="0.2">
      <c r="B395" s="98"/>
      <c r="C395" s="99"/>
      <c r="D395" s="100"/>
      <c r="E395" s="49" t="s">
        <v>560</v>
      </c>
      <c r="F395" s="50" t="s">
        <v>540</v>
      </c>
      <c r="G395" s="50"/>
      <c r="H395" s="50" t="s">
        <v>81</v>
      </c>
      <c r="I395" s="51" t="s">
        <v>542</v>
      </c>
      <c r="J395" s="52"/>
      <c r="K395" s="53">
        <v>43313</v>
      </c>
      <c r="L395" s="53">
        <v>43343</v>
      </c>
      <c r="M395" s="54">
        <f>AO395/AN395</f>
        <v>0</v>
      </c>
      <c r="N395" s="55">
        <f t="shared" si="129"/>
        <v>87</v>
      </c>
      <c r="O395" s="21">
        <v>1</v>
      </c>
      <c r="P395" s="57"/>
      <c r="Q395" s="57"/>
      <c r="R395" s="57"/>
      <c r="S395" s="57"/>
      <c r="T395" s="57"/>
      <c r="U395" s="57"/>
      <c r="V395" s="57"/>
      <c r="W395" s="57"/>
      <c r="X395" s="57"/>
      <c r="Y395" s="57"/>
      <c r="Z395" s="57"/>
      <c r="AA395" s="57"/>
      <c r="AB395" s="57"/>
      <c r="AC395" s="57"/>
      <c r="AD395" s="57">
        <v>1</v>
      </c>
      <c r="AE395" s="57"/>
      <c r="AF395" s="57"/>
      <c r="AG395" s="57"/>
      <c r="AH395" s="57"/>
      <c r="AI395" s="57"/>
      <c r="AJ395" s="57"/>
      <c r="AK395" s="57"/>
      <c r="AL395" s="57"/>
      <c r="AM395" s="57"/>
      <c r="AN395" s="58">
        <f t="shared" si="132"/>
        <v>1</v>
      </c>
      <c r="AO395" s="58">
        <f t="shared" si="133"/>
        <v>0</v>
      </c>
      <c r="AP395" s="59"/>
      <c r="AQ395" s="60"/>
      <c r="AR395" s="60"/>
      <c r="AS395" s="60"/>
      <c r="AT395" s="61"/>
      <c r="AU395" s="62"/>
    </row>
    <row r="396" spans="2:47" s="213" customFormat="1" ht="36" x14ac:dyDescent="0.2">
      <c r="B396" s="85"/>
      <c r="C396" s="86"/>
      <c r="D396" s="87"/>
      <c r="E396" s="90" t="s">
        <v>561</v>
      </c>
      <c r="F396" s="50" t="s">
        <v>540</v>
      </c>
      <c r="G396" s="50"/>
      <c r="H396" s="50" t="s">
        <v>81</v>
      </c>
      <c r="I396" s="51" t="s">
        <v>542</v>
      </c>
      <c r="J396" s="52"/>
      <c r="K396" s="53">
        <v>43313</v>
      </c>
      <c r="L396" s="53">
        <v>43343</v>
      </c>
      <c r="M396" s="54">
        <f>AO396/AN396</f>
        <v>0</v>
      </c>
      <c r="N396" s="55">
        <f t="shared" si="129"/>
        <v>87</v>
      </c>
      <c r="O396" s="21">
        <v>1</v>
      </c>
      <c r="P396" s="57"/>
      <c r="Q396" s="57"/>
      <c r="R396" s="57"/>
      <c r="S396" s="57"/>
      <c r="T396" s="57"/>
      <c r="U396" s="57"/>
      <c r="V396" s="57"/>
      <c r="W396" s="57"/>
      <c r="X396" s="57"/>
      <c r="Y396" s="57"/>
      <c r="Z396" s="57"/>
      <c r="AA396" s="57"/>
      <c r="AB396" s="57"/>
      <c r="AC396" s="57"/>
      <c r="AD396" s="57">
        <v>1</v>
      </c>
      <c r="AE396" s="57"/>
      <c r="AF396" s="57"/>
      <c r="AG396" s="57"/>
      <c r="AH396" s="57"/>
      <c r="AI396" s="57"/>
      <c r="AJ396" s="57"/>
      <c r="AK396" s="57"/>
      <c r="AL396" s="57"/>
      <c r="AM396" s="57"/>
      <c r="AN396" s="58">
        <f t="shared" si="132"/>
        <v>1</v>
      </c>
      <c r="AO396" s="58">
        <f t="shared" si="133"/>
        <v>0</v>
      </c>
      <c r="AP396" s="59"/>
      <c r="AQ396" s="60"/>
      <c r="AR396" s="60"/>
      <c r="AS396" s="60"/>
      <c r="AT396" s="61"/>
      <c r="AU396" s="62"/>
    </row>
    <row r="397" spans="2:47" s="213" customFormat="1" ht="18" x14ac:dyDescent="0.2">
      <c r="B397" s="92"/>
      <c r="C397" s="93"/>
      <c r="D397" s="32" t="s">
        <v>639</v>
      </c>
      <c r="E397" s="33" t="s">
        <v>562</v>
      </c>
      <c r="F397" s="34" t="s">
        <v>392</v>
      </c>
      <c r="G397" s="34"/>
      <c r="H397" s="34" t="s">
        <v>81</v>
      </c>
      <c r="I397" s="35" t="s">
        <v>542</v>
      </c>
      <c r="J397" s="36"/>
      <c r="K397" s="37">
        <v>43405</v>
      </c>
      <c r="L397" s="38">
        <v>43434</v>
      </c>
      <c r="M397" s="39">
        <f>AS397/AR397</f>
        <v>0</v>
      </c>
      <c r="N397" s="40">
        <f t="shared" si="129"/>
        <v>178</v>
      </c>
      <c r="O397" s="69">
        <v>1</v>
      </c>
      <c r="P397" s="42">
        <f t="shared" ref="P397:AI397" si="134">SUM(P399:P399)</f>
        <v>0</v>
      </c>
      <c r="Q397" s="42">
        <f t="shared" si="134"/>
        <v>0</v>
      </c>
      <c r="R397" s="42">
        <f t="shared" si="134"/>
        <v>0</v>
      </c>
      <c r="S397" s="42">
        <f t="shared" si="134"/>
        <v>0</v>
      </c>
      <c r="T397" s="42">
        <f t="shared" si="134"/>
        <v>0</v>
      </c>
      <c r="U397" s="42">
        <f t="shared" si="134"/>
        <v>0</v>
      </c>
      <c r="V397" s="42">
        <f t="shared" si="134"/>
        <v>0</v>
      </c>
      <c r="W397" s="42">
        <f t="shared" si="134"/>
        <v>0</v>
      </c>
      <c r="X397" s="42">
        <f t="shared" si="134"/>
        <v>0</v>
      </c>
      <c r="Y397" s="42">
        <f t="shared" si="134"/>
        <v>0</v>
      </c>
      <c r="Z397" s="42">
        <f t="shared" si="134"/>
        <v>0</v>
      </c>
      <c r="AA397" s="42">
        <f t="shared" si="134"/>
        <v>0</v>
      </c>
      <c r="AB397" s="42">
        <f t="shared" si="134"/>
        <v>0</v>
      </c>
      <c r="AC397" s="42">
        <f t="shared" si="134"/>
        <v>0</v>
      </c>
      <c r="AD397" s="42">
        <f t="shared" si="134"/>
        <v>0</v>
      </c>
      <c r="AE397" s="42">
        <f t="shared" si="134"/>
        <v>0</v>
      </c>
      <c r="AF397" s="42">
        <f t="shared" si="134"/>
        <v>0</v>
      </c>
      <c r="AG397" s="42">
        <f t="shared" si="134"/>
        <v>0</v>
      </c>
      <c r="AH397" s="42">
        <f t="shared" si="134"/>
        <v>0</v>
      </c>
      <c r="AI397" s="42">
        <f t="shared" si="134"/>
        <v>0</v>
      </c>
      <c r="AJ397" s="42">
        <v>2</v>
      </c>
      <c r="AK397" s="42">
        <f>SUM(AK399:AK399)</f>
        <v>0</v>
      </c>
      <c r="AL397" s="42">
        <f>SUM(AL399:AL399)</f>
        <v>0</v>
      </c>
      <c r="AM397" s="42">
        <f>SUM(AM399:AM399)</f>
        <v>0</v>
      </c>
      <c r="AN397" s="58">
        <f t="shared" si="132"/>
        <v>2</v>
      </c>
      <c r="AO397" s="58">
        <f t="shared" si="133"/>
        <v>0</v>
      </c>
      <c r="AP397" s="44"/>
      <c r="AQ397" s="45"/>
      <c r="AR397" s="46">
        <f>+T397+V397+X397+Z397+AB397+AD397+AF397+AH397+AJ397+AL397+R397+P397</f>
        <v>2</v>
      </c>
      <c r="AS397" s="46">
        <f>+U397+W397+Y397+AA397+AC397+AE397+AG397+AI397+AK397+AM397+S397+Q397</f>
        <v>0</v>
      </c>
      <c r="AT397" s="40">
        <f>SUM(O398:O399)</f>
        <v>2</v>
      </c>
      <c r="AU397" s="47">
        <f>SUM(AO398:AO399)/SUM(AN398:AN399)</f>
        <v>0</v>
      </c>
    </row>
    <row r="398" spans="2:47" s="213" customFormat="1" ht="24" x14ac:dyDescent="0.2">
      <c r="B398" s="85"/>
      <c r="C398" s="86"/>
      <c r="D398" s="87"/>
      <c r="E398" s="49" t="s">
        <v>563</v>
      </c>
      <c r="F398" s="50" t="s">
        <v>540</v>
      </c>
      <c r="G398" s="50"/>
      <c r="H398" s="50" t="s">
        <v>81</v>
      </c>
      <c r="I398" s="51" t="s">
        <v>542</v>
      </c>
      <c r="J398" s="52"/>
      <c r="K398" s="53">
        <v>43405</v>
      </c>
      <c r="L398" s="53">
        <v>43434</v>
      </c>
      <c r="M398" s="54">
        <f>AO398/AN398</f>
        <v>0</v>
      </c>
      <c r="N398" s="55">
        <f t="shared" si="129"/>
        <v>178</v>
      </c>
      <c r="O398" s="21">
        <v>1</v>
      </c>
      <c r="P398" s="57"/>
      <c r="Q398" s="57"/>
      <c r="R398" s="57"/>
      <c r="S398" s="57"/>
      <c r="T398" s="57"/>
      <c r="U398" s="57"/>
      <c r="V398" s="57"/>
      <c r="W398" s="57"/>
      <c r="X398" s="57"/>
      <c r="Y398" s="57"/>
      <c r="Z398" s="57"/>
      <c r="AA398" s="57"/>
      <c r="AB398" s="57"/>
      <c r="AC398" s="57"/>
      <c r="AD398" s="57"/>
      <c r="AE398" s="57"/>
      <c r="AF398" s="57"/>
      <c r="AG398" s="57"/>
      <c r="AH398" s="57"/>
      <c r="AI398" s="57"/>
      <c r="AJ398" s="57">
        <v>1</v>
      </c>
      <c r="AK398" s="57"/>
      <c r="AL398" s="57"/>
      <c r="AM398" s="57"/>
      <c r="AN398" s="58">
        <f t="shared" si="132"/>
        <v>1</v>
      </c>
      <c r="AO398" s="58">
        <f t="shared" si="133"/>
        <v>0</v>
      </c>
      <c r="AP398" s="59"/>
      <c r="AQ398" s="60"/>
      <c r="AR398" s="60"/>
      <c r="AS398" s="60"/>
      <c r="AT398" s="61"/>
      <c r="AU398" s="62"/>
    </row>
    <row r="399" spans="2:47" s="213" customFormat="1" ht="24" x14ac:dyDescent="0.2">
      <c r="B399" s="85"/>
      <c r="C399" s="86"/>
      <c r="D399" s="87"/>
      <c r="E399" s="91" t="s">
        <v>564</v>
      </c>
      <c r="F399" s="50" t="s">
        <v>540</v>
      </c>
      <c r="G399" s="50"/>
      <c r="H399" s="50" t="s">
        <v>81</v>
      </c>
      <c r="I399" s="51" t="s">
        <v>542</v>
      </c>
      <c r="J399" s="52"/>
      <c r="K399" s="53">
        <v>43405</v>
      </c>
      <c r="L399" s="53">
        <v>43434</v>
      </c>
      <c r="M399" s="54">
        <f>AO399/AN399</f>
        <v>0</v>
      </c>
      <c r="N399" s="55">
        <f t="shared" si="129"/>
        <v>178</v>
      </c>
      <c r="O399" s="21">
        <v>1</v>
      </c>
      <c r="P399" s="57"/>
      <c r="Q399" s="57"/>
      <c r="R399" s="57"/>
      <c r="S399" s="57"/>
      <c r="T399" s="57"/>
      <c r="U399" s="57"/>
      <c r="V399" s="57"/>
      <c r="W399" s="57"/>
      <c r="X399" s="57"/>
      <c r="Y399" s="57"/>
      <c r="Z399" s="57"/>
      <c r="AA399" s="57"/>
      <c r="AB399" s="57"/>
      <c r="AC399" s="57"/>
      <c r="AD399" s="57"/>
      <c r="AE399" s="57"/>
      <c r="AF399" s="57"/>
      <c r="AG399" s="57"/>
      <c r="AH399" s="57"/>
      <c r="AI399" s="57"/>
      <c r="AJ399" s="57">
        <v>1</v>
      </c>
      <c r="AK399" s="57"/>
      <c r="AL399" s="57"/>
      <c r="AM399" s="57"/>
      <c r="AN399" s="58">
        <f t="shared" si="132"/>
        <v>1</v>
      </c>
      <c r="AO399" s="58">
        <f t="shared" si="133"/>
        <v>0</v>
      </c>
      <c r="AP399" s="59"/>
      <c r="AQ399" s="60"/>
      <c r="AR399" s="60"/>
      <c r="AS399" s="60"/>
      <c r="AT399" s="61"/>
      <c r="AU399" s="62"/>
    </row>
    <row r="400" spans="2:47" s="213" customFormat="1" ht="18" x14ac:dyDescent="0.2">
      <c r="B400" s="92"/>
      <c r="C400" s="93"/>
      <c r="D400" s="32" t="s">
        <v>640</v>
      </c>
      <c r="E400" s="33" t="s">
        <v>565</v>
      </c>
      <c r="F400" s="34" t="s">
        <v>392</v>
      </c>
      <c r="G400" s="34"/>
      <c r="H400" s="34" t="s">
        <v>81</v>
      </c>
      <c r="I400" s="35" t="s">
        <v>542</v>
      </c>
      <c r="J400" s="36"/>
      <c r="K400" s="37">
        <v>43282</v>
      </c>
      <c r="L400" s="38">
        <v>43343</v>
      </c>
      <c r="M400" s="39">
        <f>AS400/AR400</f>
        <v>0</v>
      </c>
      <c r="N400" s="40">
        <f t="shared" si="129"/>
        <v>87</v>
      </c>
      <c r="O400" s="69">
        <v>1</v>
      </c>
      <c r="P400" s="42">
        <f t="shared" ref="P400:AA400" si="135">SUM(P401:P402)</f>
        <v>0</v>
      </c>
      <c r="Q400" s="42">
        <f t="shared" si="135"/>
        <v>0</v>
      </c>
      <c r="R400" s="42">
        <f t="shared" si="135"/>
        <v>0</v>
      </c>
      <c r="S400" s="42">
        <f t="shared" si="135"/>
        <v>0</v>
      </c>
      <c r="T400" s="42">
        <f t="shared" si="135"/>
        <v>0</v>
      </c>
      <c r="U400" s="42">
        <f t="shared" si="135"/>
        <v>0</v>
      </c>
      <c r="V400" s="42">
        <f t="shared" si="135"/>
        <v>0</v>
      </c>
      <c r="W400" s="42">
        <f t="shared" si="135"/>
        <v>0</v>
      </c>
      <c r="X400" s="42">
        <f t="shared" si="135"/>
        <v>0</v>
      </c>
      <c r="Y400" s="42">
        <f t="shared" si="135"/>
        <v>0</v>
      </c>
      <c r="Z400" s="42">
        <f t="shared" si="135"/>
        <v>0</v>
      </c>
      <c r="AA400" s="42">
        <f t="shared" si="135"/>
        <v>0</v>
      </c>
      <c r="AB400" s="42">
        <v>2</v>
      </c>
      <c r="AC400" s="42">
        <f>SUM(AC401:AC402)</f>
        <v>0</v>
      </c>
      <c r="AD400" s="42">
        <v>2</v>
      </c>
      <c r="AE400" s="42">
        <f t="shared" ref="AE400:AM400" si="136">SUM(AE401:AE402)</f>
        <v>0</v>
      </c>
      <c r="AF400" s="42">
        <f t="shared" si="136"/>
        <v>0</v>
      </c>
      <c r="AG400" s="42">
        <f t="shared" si="136"/>
        <v>0</v>
      </c>
      <c r="AH400" s="42">
        <f t="shared" si="136"/>
        <v>0</v>
      </c>
      <c r="AI400" s="42">
        <f t="shared" si="136"/>
        <v>0</v>
      </c>
      <c r="AJ400" s="42">
        <f t="shared" si="136"/>
        <v>0</v>
      </c>
      <c r="AK400" s="42">
        <f t="shared" si="136"/>
        <v>0</v>
      </c>
      <c r="AL400" s="42">
        <f t="shared" si="136"/>
        <v>0</v>
      </c>
      <c r="AM400" s="42">
        <f t="shared" si="136"/>
        <v>0</v>
      </c>
      <c r="AN400" s="58">
        <f t="shared" si="132"/>
        <v>4</v>
      </c>
      <c r="AO400" s="58">
        <f t="shared" si="133"/>
        <v>0</v>
      </c>
      <c r="AP400" s="44"/>
      <c r="AQ400" s="45"/>
      <c r="AR400" s="46">
        <f>+T400+V400+X400+Z400+AB400+AD400+AF400+AH400+AJ400+AL400+R400+P400</f>
        <v>4</v>
      </c>
      <c r="AS400" s="46">
        <f>+U400+W400+Y400+AA400+AC400+AE400+AG400+AI400+AK400+AM400+S400+Q400</f>
        <v>0</v>
      </c>
      <c r="AT400" s="40">
        <f>SUM(O401:O402)</f>
        <v>2</v>
      </c>
      <c r="AU400" s="47">
        <f>SUM(AO401:AO402)/SUM(AN401:AN402)</f>
        <v>0</v>
      </c>
    </row>
    <row r="401" spans="2:47" s="213" customFormat="1" ht="36" x14ac:dyDescent="0.2">
      <c r="B401" s="85"/>
      <c r="C401" s="86"/>
      <c r="D401" s="87"/>
      <c r="E401" s="49" t="s">
        <v>550</v>
      </c>
      <c r="F401" s="50" t="s">
        <v>540</v>
      </c>
      <c r="G401" s="50"/>
      <c r="H401" s="50" t="s">
        <v>81</v>
      </c>
      <c r="I401" s="51" t="s">
        <v>542</v>
      </c>
      <c r="J401" s="52"/>
      <c r="K401" s="53">
        <v>43282</v>
      </c>
      <c r="L401" s="53">
        <v>43343</v>
      </c>
      <c r="M401" s="54">
        <f>AO401/AN401</f>
        <v>0</v>
      </c>
      <c r="N401" s="55">
        <f t="shared" si="129"/>
        <v>87</v>
      </c>
      <c r="O401" s="21">
        <v>1</v>
      </c>
      <c r="P401" s="57"/>
      <c r="Q401" s="57"/>
      <c r="R401" s="57"/>
      <c r="S401" s="57"/>
      <c r="T401" s="57"/>
      <c r="U401" s="57"/>
      <c r="V401" s="57"/>
      <c r="W401" s="57"/>
      <c r="X401" s="57"/>
      <c r="Y401" s="57"/>
      <c r="Z401" s="57"/>
      <c r="AA401" s="57"/>
      <c r="AB401" s="57">
        <v>1</v>
      </c>
      <c r="AC401" s="57"/>
      <c r="AD401" s="57">
        <v>1</v>
      </c>
      <c r="AE401" s="57"/>
      <c r="AF401" s="57"/>
      <c r="AG401" s="57"/>
      <c r="AH401" s="57"/>
      <c r="AI401" s="57"/>
      <c r="AJ401" s="57"/>
      <c r="AK401" s="57"/>
      <c r="AL401" s="57"/>
      <c r="AM401" s="57"/>
      <c r="AN401" s="58">
        <f t="shared" si="132"/>
        <v>2</v>
      </c>
      <c r="AO401" s="58">
        <f t="shared" si="133"/>
        <v>0</v>
      </c>
      <c r="AP401" s="59"/>
      <c r="AQ401" s="60"/>
      <c r="AR401" s="60"/>
      <c r="AS401" s="60"/>
      <c r="AT401" s="61"/>
      <c r="AU401" s="62"/>
    </row>
    <row r="402" spans="2:47" s="213" customFormat="1" ht="18" x14ac:dyDescent="0.2">
      <c r="B402" s="85"/>
      <c r="C402" s="86"/>
      <c r="D402" s="87"/>
      <c r="E402" s="91" t="s">
        <v>566</v>
      </c>
      <c r="F402" s="50" t="s">
        <v>540</v>
      </c>
      <c r="G402" s="50"/>
      <c r="H402" s="50" t="s">
        <v>81</v>
      </c>
      <c r="I402" s="51" t="s">
        <v>542</v>
      </c>
      <c r="J402" s="52"/>
      <c r="K402" s="53">
        <v>43282</v>
      </c>
      <c r="L402" s="53">
        <v>43343</v>
      </c>
      <c r="M402" s="54">
        <f>AO402/AN402</f>
        <v>0</v>
      </c>
      <c r="N402" s="55">
        <f t="shared" si="129"/>
        <v>87</v>
      </c>
      <c r="O402" s="21">
        <v>1</v>
      </c>
      <c r="P402" s="57"/>
      <c r="Q402" s="57"/>
      <c r="R402" s="57"/>
      <c r="S402" s="57"/>
      <c r="T402" s="57"/>
      <c r="U402" s="57"/>
      <c r="V402" s="57"/>
      <c r="W402" s="57"/>
      <c r="X402" s="57"/>
      <c r="Y402" s="57"/>
      <c r="Z402" s="57"/>
      <c r="AA402" s="57"/>
      <c r="AB402" s="57">
        <v>1</v>
      </c>
      <c r="AC402" s="57"/>
      <c r="AD402" s="57">
        <v>1</v>
      </c>
      <c r="AE402" s="57"/>
      <c r="AF402" s="57"/>
      <c r="AG402" s="57"/>
      <c r="AH402" s="57"/>
      <c r="AI402" s="57"/>
      <c r="AJ402" s="57"/>
      <c r="AK402" s="57"/>
      <c r="AL402" s="57"/>
      <c r="AM402" s="57"/>
      <c r="AN402" s="58">
        <f t="shared" si="132"/>
        <v>2</v>
      </c>
      <c r="AO402" s="58">
        <f t="shared" si="133"/>
        <v>0</v>
      </c>
      <c r="AP402" s="59"/>
      <c r="AQ402" s="60"/>
      <c r="AR402" s="60"/>
      <c r="AS402" s="60"/>
      <c r="AT402" s="61"/>
      <c r="AU402" s="62"/>
    </row>
    <row r="403" spans="2:47" s="213" customFormat="1" ht="18" x14ac:dyDescent="0.2">
      <c r="B403" s="92"/>
      <c r="C403" s="93"/>
      <c r="D403" s="32" t="s">
        <v>641</v>
      </c>
      <c r="E403" s="33" t="s">
        <v>567</v>
      </c>
      <c r="F403" s="34" t="s">
        <v>392</v>
      </c>
      <c r="G403" s="34"/>
      <c r="H403" s="34" t="s">
        <v>81</v>
      </c>
      <c r="I403" s="74" t="s">
        <v>542</v>
      </c>
      <c r="J403" s="36"/>
      <c r="K403" s="37">
        <v>43313</v>
      </c>
      <c r="L403" s="38">
        <v>43343</v>
      </c>
      <c r="M403" s="39">
        <f>AS403/AR403</f>
        <v>0</v>
      </c>
      <c r="N403" s="40">
        <f t="shared" si="129"/>
        <v>87</v>
      </c>
      <c r="O403" s="69">
        <v>1</v>
      </c>
      <c r="P403" s="42">
        <f t="shared" ref="P403:AM403" si="137">SUM(P404:P405)</f>
        <v>0</v>
      </c>
      <c r="Q403" s="42">
        <f t="shared" si="137"/>
        <v>0</v>
      </c>
      <c r="R403" s="42">
        <f t="shared" si="137"/>
        <v>0</v>
      </c>
      <c r="S403" s="42">
        <f t="shared" si="137"/>
        <v>0</v>
      </c>
      <c r="T403" s="42">
        <f t="shared" si="137"/>
        <v>0</v>
      </c>
      <c r="U403" s="42">
        <f t="shared" si="137"/>
        <v>0</v>
      </c>
      <c r="V403" s="42">
        <f t="shared" si="137"/>
        <v>0</v>
      </c>
      <c r="W403" s="42">
        <f t="shared" si="137"/>
        <v>0</v>
      </c>
      <c r="X403" s="42">
        <f t="shared" si="137"/>
        <v>0</v>
      </c>
      <c r="Y403" s="42">
        <f t="shared" si="137"/>
        <v>0</v>
      </c>
      <c r="Z403" s="42">
        <f t="shared" si="137"/>
        <v>0</v>
      </c>
      <c r="AA403" s="42">
        <f t="shared" si="137"/>
        <v>0</v>
      </c>
      <c r="AB403" s="42">
        <f t="shared" si="137"/>
        <v>0</v>
      </c>
      <c r="AC403" s="42">
        <f t="shared" si="137"/>
        <v>0</v>
      </c>
      <c r="AD403" s="42">
        <f t="shared" si="137"/>
        <v>2</v>
      </c>
      <c r="AE403" s="42">
        <f t="shared" si="137"/>
        <v>0</v>
      </c>
      <c r="AF403" s="42">
        <f t="shared" si="137"/>
        <v>0</v>
      </c>
      <c r="AG403" s="42">
        <f t="shared" si="137"/>
        <v>0</v>
      </c>
      <c r="AH403" s="42">
        <f t="shared" si="137"/>
        <v>0</v>
      </c>
      <c r="AI403" s="42">
        <f t="shared" si="137"/>
        <v>0</v>
      </c>
      <c r="AJ403" s="42">
        <f t="shared" si="137"/>
        <v>0</v>
      </c>
      <c r="AK403" s="42">
        <f t="shared" si="137"/>
        <v>0</v>
      </c>
      <c r="AL403" s="42">
        <f t="shared" si="137"/>
        <v>0</v>
      </c>
      <c r="AM403" s="42">
        <f t="shared" si="137"/>
        <v>0</v>
      </c>
      <c r="AN403" s="58">
        <f t="shared" si="132"/>
        <v>2</v>
      </c>
      <c r="AO403" s="58">
        <f t="shared" si="133"/>
        <v>0</v>
      </c>
      <c r="AP403" s="44"/>
      <c r="AQ403" s="45"/>
      <c r="AR403" s="46">
        <f>+T403+V403+X403+Z403+AB403+AD403+AF403+AH403+AJ403+AL403+R403+P403</f>
        <v>2</v>
      </c>
      <c r="AS403" s="46">
        <f>+U403+W403+Y403+AA403+AC403+AE403+AG403+AI403+AK403+AM403+S403+Q403</f>
        <v>0</v>
      </c>
      <c r="AT403" s="40">
        <f>SUM(O404:O405)</f>
        <v>2</v>
      </c>
      <c r="AU403" s="47">
        <f>SUM(AO404:AO405)/SUM(AN404:AN405)</f>
        <v>0</v>
      </c>
    </row>
    <row r="404" spans="2:47" s="213" customFormat="1" ht="36" x14ac:dyDescent="0.2">
      <c r="B404" s="85"/>
      <c r="C404" s="86"/>
      <c r="D404" s="87"/>
      <c r="E404" s="49" t="s">
        <v>550</v>
      </c>
      <c r="F404" s="50" t="s">
        <v>540</v>
      </c>
      <c r="G404" s="50"/>
      <c r="H404" s="50" t="s">
        <v>81</v>
      </c>
      <c r="I404" s="51" t="s">
        <v>542</v>
      </c>
      <c r="J404" s="52"/>
      <c r="K404" s="53">
        <v>43313</v>
      </c>
      <c r="L404" s="53">
        <v>43343</v>
      </c>
      <c r="M404" s="54">
        <f>AO404/AN404</f>
        <v>0</v>
      </c>
      <c r="N404" s="55">
        <f t="shared" si="129"/>
        <v>87</v>
      </c>
      <c r="O404" s="21">
        <v>1</v>
      </c>
      <c r="P404" s="57"/>
      <c r="Q404" s="57"/>
      <c r="R404" s="57"/>
      <c r="S404" s="57"/>
      <c r="T404" s="57"/>
      <c r="U404" s="57"/>
      <c r="V404" s="57"/>
      <c r="W404" s="57"/>
      <c r="X404" s="57"/>
      <c r="Y404" s="57"/>
      <c r="Z404" s="57"/>
      <c r="AA404" s="57"/>
      <c r="AB404" s="57"/>
      <c r="AC404" s="57"/>
      <c r="AD404" s="57">
        <v>1</v>
      </c>
      <c r="AE404" s="57"/>
      <c r="AF404" s="57"/>
      <c r="AG404" s="57"/>
      <c r="AH404" s="57"/>
      <c r="AI404" s="57"/>
      <c r="AJ404" s="57"/>
      <c r="AK404" s="57"/>
      <c r="AL404" s="57"/>
      <c r="AM404" s="57"/>
      <c r="AN404" s="58">
        <f t="shared" si="132"/>
        <v>1</v>
      </c>
      <c r="AO404" s="58">
        <f t="shared" si="133"/>
        <v>0</v>
      </c>
      <c r="AP404" s="59"/>
      <c r="AQ404" s="60"/>
      <c r="AR404" s="60"/>
      <c r="AS404" s="60"/>
      <c r="AT404" s="61"/>
      <c r="AU404" s="62"/>
    </row>
    <row r="405" spans="2:47" s="213" customFormat="1" ht="36" x14ac:dyDescent="0.2">
      <c r="B405" s="85"/>
      <c r="C405" s="86"/>
      <c r="D405" s="87"/>
      <c r="E405" s="89" t="s">
        <v>568</v>
      </c>
      <c r="F405" s="50" t="s">
        <v>540</v>
      </c>
      <c r="G405" s="50"/>
      <c r="H405" s="50" t="s">
        <v>81</v>
      </c>
      <c r="I405" s="51" t="s">
        <v>542</v>
      </c>
      <c r="J405" s="52"/>
      <c r="K405" s="53">
        <v>43313</v>
      </c>
      <c r="L405" s="53">
        <v>43343</v>
      </c>
      <c r="M405" s="54">
        <f>AO405/AN405</f>
        <v>0</v>
      </c>
      <c r="N405" s="55">
        <f t="shared" si="129"/>
        <v>87</v>
      </c>
      <c r="O405" s="21">
        <v>1</v>
      </c>
      <c r="P405" s="57"/>
      <c r="Q405" s="57"/>
      <c r="R405" s="57"/>
      <c r="S405" s="57"/>
      <c r="T405" s="57"/>
      <c r="U405" s="57"/>
      <c r="V405" s="57"/>
      <c r="W405" s="57"/>
      <c r="X405" s="57"/>
      <c r="Y405" s="57"/>
      <c r="Z405" s="57"/>
      <c r="AA405" s="57"/>
      <c r="AB405" s="57"/>
      <c r="AC405" s="57"/>
      <c r="AD405" s="57">
        <v>1</v>
      </c>
      <c r="AE405" s="57"/>
      <c r="AF405" s="57"/>
      <c r="AG405" s="57"/>
      <c r="AH405" s="57"/>
      <c r="AI405" s="57"/>
      <c r="AJ405" s="57"/>
      <c r="AK405" s="57"/>
      <c r="AL405" s="57"/>
      <c r="AM405" s="57"/>
      <c r="AN405" s="58">
        <f t="shared" si="132"/>
        <v>1</v>
      </c>
      <c r="AO405" s="58">
        <f t="shared" si="133"/>
        <v>0</v>
      </c>
      <c r="AP405" s="59"/>
      <c r="AQ405" s="60"/>
      <c r="AR405" s="60"/>
      <c r="AS405" s="60"/>
      <c r="AT405" s="61"/>
      <c r="AU405" s="62"/>
    </row>
    <row r="406" spans="2:47" s="213" customFormat="1" ht="18" x14ac:dyDescent="0.2">
      <c r="B406" s="92"/>
      <c r="C406" s="93"/>
      <c r="D406" s="32" t="s">
        <v>642</v>
      </c>
      <c r="E406" s="33" t="s">
        <v>569</v>
      </c>
      <c r="F406" s="34" t="s">
        <v>392</v>
      </c>
      <c r="G406" s="34"/>
      <c r="H406" s="34" t="s">
        <v>81</v>
      </c>
      <c r="I406" s="74" t="s">
        <v>542</v>
      </c>
      <c r="J406" s="104"/>
      <c r="K406" s="37">
        <v>43313</v>
      </c>
      <c r="L406" s="38">
        <v>43343</v>
      </c>
      <c r="M406" s="39" t="e">
        <f>AS406/AR406</f>
        <v>#REF!</v>
      </c>
      <c r="N406" s="40" t="e">
        <f t="shared" si="129"/>
        <v>#REF!</v>
      </c>
      <c r="O406" s="69">
        <v>1</v>
      </c>
      <c r="P406" s="42" t="e">
        <f>SUM(#REF!)</f>
        <v>#REF!</v>
      </c>
      <c r="Q406" s="42" t="e">
        <f>SUM(#REF!)</f>
        <v>#REF!</v>
      </c>
      <c r="R406" s="42" t="e">
        <f>SUM(#REF!)</f>
        <v>#REF!</v>
      </c>
      <c r="S406" s="42" t="e">
        <f>SUM(#REF!)</f>
        <v>#REF!</v>
      </c>
      <c r="T406" s="42" t="e">
        <f>SUM(#REF!)</f>
        <v>#REF!</v>
      </c>
      <c r="U406" s="42" t="e">
        <f>SUM(#REF!)</f>
        <v>#REF!</v>
      </c>
      <c r="V406" s="42" t="e">
        <f>SUM(#REF!)</f>
        <v>#REF!</v>
      </c>
      <c r="W406" s="42" t="e">
        <f>SUM(#REF!)</f>
        <v>#REF!</v>
      </c>
      <c r="X406" s="42" t="e">
        <f>SUM(#REF!)</f>
        <v>#REF!</v>
      </c>
      <c r="Y406" s="42" t="e">
        <f>SUM(#REF!)</f>
        <v>#REF!</v>
      </c>
      <c r="Z406" s="42" t="e">
        <f>SUM(#REF!)</f>
        <v>#REF!</v>
      </c>
      <c r="AA406" s="42" t="e">
        <f>SUM(#REF!)</f>
        <v>#REF!</v>
      </c>
      <c r="AB406" s="42" t="e">
        <f>SUM(#REF!)</f>
        <v>#REF!</v>
      </c>
      <c r="AC406" s="42" t="e">
        <f>SUM(#REF!)</f>
        <v>#REF!</v>
      </c>
      <c r="AD406" s="42">
        <v>2</v>
      </c>
      <c r="AE406" s="42" t="e">
        <f>SUM(#REF!)</f>
        <v>#REF!</v>
      </c>
      <c r="AF406" s="42" t="e">
        <f>SUM(#REF!)</f>
        <v>#REF!</v>
      </c>
      <c r="AG406" s="42" t="e">
        <f>SUM(#REF!)</f>
        <v>#REF!</v>
      </c>
      <c r="AH406" s="42" t="e">
        <f>SUM(#REF!)</f>
        <v>#REF!</v>
      </c>
      <c r="AI406" s="42" t="e">
        <f>SUM(#REF!)</f>
        <v>#REF!</v>
      </c>
      <c r="AJ406" s="42" t="e">
        <f>SUM(#REF!)</f>
        <v>#REF!</v>
      </c>
      <c r="AK406" s="42" t="e">
        <f>SUM(#REF!)</f>
        <v>#REF!</v>
      </c>
      <c r="AL406" s="42" t="e">
        <f>SUM(#REF!)</f>
        <v>#REF!</v>
      </c>
      <c r="AM406" s="42" t="e">
        <f>SUM(#REF!)</f>
        <v>#REF!</v>
      </c>
      <c r="AN406" s="58" t="e">
        <f t="shared" si="132"/>
        <v>#REF!</v>
      </c>
      <c r="AO406" s="58" t="e">
        <f t="shared" si="133"/>
        <v>#REF!</v>
      </c>
      <c r="AP406" s="44"/>
      <c r="AQ406" s="45"/>
      <c r="AR406" s="46" t="e">
        <f>+T406+V406+X406+Z406+AB406+AD406+AF406+AH406+AJ406+AL406+R406+P406</f>
        <v>#REF!</v>
      </c>
      <c r="AS406" s="46" t="e">
        <f>+U406+W406+Y406+AA406+AC406+AE406+AG406+AI406+AK406+AM406+S406+Q406</f>
        <v>#REF!</v>
      </c>
      <c r="AT406" s="40">
        <f>SUM(O407:O408)</f>
        <v>2</v>
      </c>
      <c r="AU406" s="47">
        <f>SUM(AO407:AO408)/SUM(AN407:AN408)</f>
        <v>0</v>
      </c>
    </row>
    <row r="407" spans="2:47" s="213" customFormat="1" ht="36" x14ac:dyDescent="0.2">
      <c r="B407" s="85"/>
      <c r="C407" s="86"/>
      <c r="D407" s="87"/>
      <c r="E407" s="49" t="s">
        <v>550</v>
      </c>
      <c r="F407" s="50" t="s">
        <v>540</v>
      </c>
      <c r="G407" s="50"/>
      <c r="H407" s="50" t="s">
        <v>81</v>
      </c>
      <c r="I407" s="51" t="s">
        <v>542</v>
      </c>
      <c r="J407" s="52"/>
      <c r="K407" s="53">
        <v>43313</v>
      </c>
      <c r="L407" s="53">
        <v>43343</v>
      </c>
      <c r="M407" s="54">
        <f>AO407/AN407</f>
        <v>0</v>
      </c>
      <c r="N407" s="55">
        <f t="shared" si="129"/>
        <v>87</v>
      </c>
      <c r="O407" s="21">
        <v>1</v>
      </c>
      <c r="P407" s="57"/>
      <c r="Q407" s="57"/>
      <c r="R407" s="57"/>
      <c r="S407" s="57"/>
      <c r="T407" s="57"/>
      <c r="U407" s="57"/>
      <c r="V407" s="57"/>
      <c r="W407" s="57"/>
      <c r="X407" s="57"/>
      <c r="Y407" s="57"/>
      <c r="Z407" s="57"/>
      <c r="AA407" s="57"/>
      <c r="AB407" s="57"/>
      <c r="AC407" s="57"/>
      <c r="AD407" s="57">
        <v>1</v>
      </c>
      <c r="AE407" s="57"/>
      <c r="AF407" s="57"/>
      <c r="AG407" s="57"/>
      <c r="AH407" s="57"/>
      <c r="AI407" s="57"/>
      <c r="AJ407" s="57"/>
      <c r="AK407" s="57"/>
      <c r="AL407" s="57"/>
      <c r="AM407" s="57"/>
      <c r="AN407" s="58">
        <f t="shared" si="132"/>
        <v>1</v>
      </c>
      <c r="AO407" s="58">
        <f t="shared" si="133"/>
        <v>0</v>
      </c>
      <c r="AP407" s="59"/>
      <c r="AQ407" s="60"/>
      <c r="AR407" s="60"/>
      <c r="AS407" s="60"/>
      <c r="AT407" s="61"/>
      <c r="AU407" s="62"/>
    </row>
    <row r="408" spans="2:47" s="213" customFormat="1" ht="24" x14ac:dyDescent="0.2">
      <c r="B408" s="85"/>
      <c r="C408" s="86"/>
      <c r="D408" s="87"/>
      <c r="E408" s="63" t="s">
        <v>570</v>
      </c>
      <c r="F408" s="50" t="s">
        <v>540</v>
      </c>
      <c r="G408" s="50"/>
      <c r="H408" s="50" t="s">
        <v>81</v>
      </c>
      <c r="I408" s="51" t="s">
        <v>542</v>
      </c>
      <c r="J408" s="52"/>
      <c r="K408" s="53">
        <v>43313</v>
      </c>
      <c r="L408" s="53">
        <v>43343</v>
      </c>
      <c r="M408" s="54">
        <f>AO408/AN408</f>
        <v>0</v>
      </c>
      <c r="N408" s="55">
        <f t="shared" si="129"/>
        <v>87</v>
      </c>
      <c r="O408" s="21">
        <v>1</v>
      </c>
      <c r="P408" s="57"/>
      <c r="Q408" s="57"/>
      <c r="R408" s="57"/>
      <c r="S408" s="57"/>
      <c r="T408" s="57"/>
      <c r="U408" s="57"/>
      <c r="V408" s="57"/>
      <c r="W408" s="57"/>
      <c r="X408" s="57"/>
      <c r="Y408" s="57"/>
      <c r="Z408" s="57"/>
      <c r="AA408" s="57"/>
      <c r="AB408" s="57"/>
      <c r="AC408" s="57"/>
      <c r="AD408" s="57">
        <v>1</v>
      </c>
      <c r="AE408" s="57"/>
      <c r="AF408" s="57"/>
      <c r="AG408" s="57"/>
      <c r="AH408" s="57"/>
      <c r="AI408" s="57"/>
      <c r="AJ408" s="57"/>
      <c r="AK408" s="57"/>
      <c r="AL408" s="57"/>
      <c r="AM408" s="57"/>
      <c r="AN408" s="58">
        <f t="shared" si="132"/>
        <v>1</v>
      </c>
      <c r="AO408" s="58">
        <f t="shared" si="133"/>
        <v>0</v>
      </c>
      <c r="AP408" s="59"/>
      <c r="AQ408" s="60"/>
      <c r="AR408" s="60"/>
      <c r="AS408" s="60"/>
      <c r="AT408" s="61"/>
      <c r="AU408" s="62"/>
    </row>
    <row r="409" spans="2:47" s="213" customFormat="1" ht="18" x14ac:dyDescent="0.2">
      <c r="B409" s="92"/>
      <c r="C409" s="93"/>
      <c r="D409" s="81" t="s">
        <v>643</v>
      </c>
      <c r="E409" s="82" t="s">
        <v>571</v>
      </c>
      <c r="F409" s="34" t="s">
        <v>392</v>
      </c>
      <c r="G409" s="34"/>
      <c r="H409" s="34" t="s">
        <v>81</v>
      </c>
      <c r="I409" s="74" t="s">
        <v>542</v>
      </c>
      <c r="J409" s="36"/>
      <c r="K409" s="37">
        <v>43405</v>
      </c>
      <c r="L409" s="38">
        <v>43434</v>
      </c>
      <c r="M409" s="39">
        <f>AS409/AR409</f>
        <v>0</v>
      </c>
      <c r="N409" s="40">
        <f t="shared" si="129"/>
        <v>178</v>
      </c>
      <c r="O409" s="69">
        <v>1</v>
      </c>
      <c r="P409" s="42">
        <f t="shared" ref="P409:AM409" si="138">SUM(P410:P411)</f>
        <v>0</v>
      </c>
      <c r="Q409" s="42">
        <f t="shared" si="138"/>
        <v>0</v>
      </c>
      <c r="R409" s="42">
        <f t="shared" si="138"/>
        <v>0</v>
      </c>
      <c r="S409" s="42">
        <f t="shared" si="138"/>
        <v>0</v>
      </c>
      <c r="T409" s="42">
        <f t="shared" si="138"/>
        <v>0</v>
      </c>
      <c r="U409" s="42">
        <f t="shared" si="138"/>
        <v>0</v>
      </c>
      <c r="V409" s="42">
        <f t="shared" si="138"/>
        <v>0</v>
      </c>
      <c r="W409" s="42">
        <f t="shared" si="138"/>
        <v>0</v>
      </c>
      <c r="X409" s="42">
        <f t="shared" si="138"/>
        <v>0</v>
      </c>
      <c r="Y409" s="42">
        <f t="shared" si="138"/>
        <v>0</v>
      </c>
      <c r="Z409" s="42">
        <f t="shared" si="138"/>
        <v>0</v>
      </c>
      <c r="AA409" s="42">
        <f t="shared" si="138"/>
        <v>0</v>
      </c>
      <c r="AB409" s="42">
        <f t="shared" si="138"/>
        <v>0</v>
      </c>
      <c r="AC409" s="42">
        <f t="shared" si="138"/>
        <v>0</v>
      </c>
      <c r="AD409" s="42">
        <f t="shared" si="138"/>
        <v>0</v>
      </c>
      <c r="AE409" s="42">
        <f t="shared" si="138"/>
        <v>0</v>
      </c>
      <c r="AF409" s="42">
        <f t="shared" si="138"/>
        <v>0</v>
      </c>
      <c r="AG409" s="42">
        <f t="shared" si="138"/>
        <v>0</v>
      </c>
      <c r="AH409" s="42">
        <f t="shared" si="138"/>
        <v>0</v>
      </c>
      <c r="AI409" s="42">
        <f t="shared" si="138"/>
        <v>0</v>
      </c>
      <c r="AJ409" s="42">
        <f t="shared" si="138"/>
        <v>2</v>
      </c>
      <c r="AK409" s="42">
        <f t="shared" si="138"/>
        <v>0</v>
      </c>
      <c r="AL409" s="42">
        <f t="shared" si="138"/>
        <v>0</v>
      </c>
      <c r="AM409" s="42">
        <f t="shared" si="138"/>
        <v>0</v>
      </c>
      <c r="AN409" s="58">
        <f t="shared" si="132"/>
        <v>2</v>
      </c>
      <c r="AO409" s="58">
        <f t="shared" si="133"/>
        <v>0</v>
      </c>
      <c r="AP409" s="44"/>
      <c r="AQ409" s="45"/>
      <c r="AR409" s="46">
        <f>+T409+V409+X409+Z409+AB409+AD409+AF409+AH409+AJ409+AL409+R409+P409</f>
        <v>2</v>
      </c>
      <c r="AS409" s="46">
        <f>+U409+W409+Y409+AA409+AC409+AE409+AG409+AI409+AK409+AM409+S409+Q409</f>
        <v>0</v>
      </c>
      <c r="AT409" s="40">
        <f>SUM(O410:O411)</f>
        <v>2</v>
      </c>
      <c r="AU409" s="47">
        <f>SUM(AO410:AO411)/SUM(AN410:AN411)</f>
        <v>0</v>
      </c>
    </row>
    <row r="410" spans="2:47" s="213" customFormat="1" ht="36" x14ac:dyDescent="0.2">
      <c r="B410" s="85"/>
      <c r="C410" s="86"/>
      <c r="D410" s="87"/>
      <c r="E410" s="49" t="s">
        <v>572</v>
      </c>
      <c r="F410" s="50" t="s">
        <v>540</v>
      </c>
      <c r="G410" s="50"/>
      <c r="H410" s="50" t="s">
        <v>81</v>
      </c>
      <c r="I410" s="51" t="s">
        <v>542</v>
      </c>
      <c r="J410" s="52"/>
      <c r="K410" s="53">
        <v>43405</v>
      </c>
      <c r="L410" s="53">
        <v>43434</v>
      </c>
      <c r="M410" s="54">
        <f>AO410/AN410</f>
        <v>0</v>
      </c>
      <c r="N410" s="55">
        <f t="shared" si="129"/>
        <v>178</v>
      </c>
      <c r="O410" s="21">
        <v>1</v>
      </c>
      <c r="P410" s="57"/>
      <c r="Q410" s="57"/>
      <c r="R410" s="57"/>
      <c r="S410" s="57"/>
      <c r="T410" s="57"/>
      <c r="U410" s="57"/>
      <c r="V410" s="57"/>
      <c r="W410" s="57"/>
      <c r="X410" s="57"/>
      <c r="Y410" s="57"/>
      <c r="Z410" s="57"/>
      <c r="AA410" s="57"/>
      <c r="AB410" s="57"/>
      <c r="AC410" s="57"/>
      <c r="AD410" s="57"/>
      <c r="AE410" s="57"/>
      <c r="AF410" s="57"/>
      <c r="AG410" s="57"/>
      <c r="AH410" s="57"/>
      <c r="AI410" s="57"/>
      <c r="AJ410" s="57">
        <v>1</v>
      </c>
      <c r="AK410" s="57"/>
      <c r="AL410" s="57"/>
      <c r="AM410" s="57"/>
      <c r="AN410" s="58">
        <f t="shared" si="132"/>
        <v>1</v>
      </c>
      <c r="AO410" s="58">
        <f t="shared" si="133"/>
        <v>0</v>
      </c>
      <c r="AP410" s="59"/>
      <c r="AQ410" s="60"/>
      <c r="AR410" s="60"/>
      <c r="AS410" s="60"/>
      <c r="AT410" s="61"/>
      <c r="AU410" s="62"/>
    </row>
    <row r="411" spans="2:47" s="213" customFormat="1" ht="36" x14ac:dyDescent="0.2">
      <c r="B411" s="85"/>
      <c r="C411" s="86"/>
      <c r="D411" s="87"/>
      <c r="E411" s="103" t="s">
        <v>573</v>
      </c>
      <c r="F411" s="50" t="s">
        <v>540</v>
      </c>
      <c r="G411" s="50"/>
      <c r="H411" s="50" t="s">
        <v>81</v>
      </c>
      <c r="I411" s="51" t="s">
        <v>542</v>
      </c>
      <c r="J411" s="52"/>
      <c r="K411" s="53">
        <v>43405</v>
      </c>
      <c r="L411" s="53">
        <v>43434</v>
      </c>
      <c r="M411" s="54">
        <f>AO411/AN411</f>
        <v>0</v>
      </c>
      <c r="N411" s="55">
        <f t="shared" ref="N411:N429" si="139">IF(M411=100%,"DONE",(L411-FECHA_HOY))</f>
        <v>178</v>
      </c>
      <c r="O411" s="21">
        <v>1</v>
      </c>
      <c r="P411" s="57"/>
      <c r="Q411" s="57"/>
      <c r="R411" s="57"/>
      <c r="S411" s="57"/>
      <c r="T411" s="57"/>
      <c r="U411" s="57"/>
      <c r="V411" s="57"/>
      <c r="W411" s="57"/>
      <c r="X411" s="57"/>
      <c r="Y411" s="57"/>
      <c r="Z411" s="57"/>
      <c r="AA411" s="57"/>
      <c r="AB411" s="57"/>
      <c r="AC411" s="57"/>
      <c r="AD411" s="57"/>
      <c r="AE411" s="57"/>
      <c r="AF411" s="57"/>
      <c r="AG411" s="57"/>
      <c r="AH411" s="57"/>
      <c r="AI411" s="57"/>
      <c r="AJ411" s="57">
        <v>1</v>
      </c>
      <c r="AK411" s="57"/>
      <c r="AL411" s="57"/>
      <c r="AM411" s="57"/>
      <c r="AN411" s="58">
        <f t="shared" si="132"/>
        <v>1</v>
      </c>
      <c r="AO411" s="58">
        <f t="shared" si="133"/>
        <v>0</v>
      </c>
      <c r="AP411" s="59"/>
      <c r="AQ411" s="60"/>
      <c r="AR411" s="60"/>
      <c r="AS411" s="60"/>
      <c r="AT411" s="61"/>
      <c r="AU411" s="62"/>
    </row>
    <row r="412" spans="2:47" s="213" customFormat="1" ht="18" x14ac:dyDescent="0.2">
      <c r="B412" s="92"/>
      <c r="C412" s="93"/>
      <c r="D412" s="32" t="s">
        <v>644</v>
      </c>
      <c r="E412" s="33" t="s">
        <v>574</v>
      </c>
      <c r="F412" s="34" t="s">
        <v>392</v>
      </c>
      <c r="G412" s="34"/>
      <c r="H412" s="34" t="s">
        <v>81</v>
      </c>
      <c r="I412" s="74" t="s">
        <v>542</v>
      </c>
      <c r="J412" s="36"/>
      <c r="K412" s="37">
        <v>43405</v>
      </c>
      <c r="L412" s="38">
        <v>43434</v>
      </c>
      <c r="M412" s="39" t="e">
        <f>AS412/AR412</f>
        <v>#REF!</v>
      </c>
      <c r="N412" s="40" t="e">
        <f t="shared" si="139"/>
        <v>#REF!</v>
      </c>
      <c r="O412" s="69">
        <v>1</v>
      </c>
      <c r="P412" s="42" t="e">
        <f>SUM(#REF!)</f>
        <v>#REF!</v>
      </c>
      <c r="Q412" s="42">
        <v>0</v>
      </c>
      <c r="R412" s="42">
        <v>0</v>
      </c>
      <c r="S412" s="42">
        <v>0</v>
      </c>
      <c r="T412" s="42">
        <v>0</v>
      </c>
      <c r="U412" s="42">
        <v>0</v>
      </c>
      <c r="V412" s="42">
        <v>0</v>
      </c>
      <c r="W412" s="42">
        <v>0</v>
      </c>
      <c r="X412" s="42">
        <v>0</v>
      </c>
      <c r="Y412" s="42" t="e">
        <f>SUM(#REF!)</f>
        <v>#REF!</v>
      </c>
      <c r="Z412" s="42">
        <v>0</v>
      </c>
      <c r="AA412" s="42" t="e">
        <f>SUM(#REF!)</f>
        <v>#REF!</v>
      </c>
      <c r="AB412" s="42" t="e">
        <f>SUM(#REF!)</f>
        <v>#REF!</v>
      </c>
      <c r="AC412" s="42" t="e">
        <f>SUM(#REF!)</f>
        <v>#REF!</v>
      </c>
      <c r="AD412" s="42" t="e">
        <f>SUM(#REF!)</f>
        <v>#REF!</v>
      </c>
      <c r="AE412" s="42" t="e">
        <f>SUM(#REF!)</f>
        <v>#REF!</v>
      </c>
      <c r="AF412" s="42" t="e">
        <f>SUM(#REF!)</f>
        <v>#REF!</v>
      </c>
      <c r="AG412" s="42" t="e">
        <f>SUM(#REF!)</f>
        <v>#REF!</v>
      </c>
      <c r="AH412" s="42" t="e">
        <f>SUM(#REF!)</f>
        <v>#REF!</v>
      </c>
      <c r="AI412" s="42" t="e">
        <f>SUM(#REF!)</f>
        <v>#REF!</v>
      </c>
      <c r="AJ412" s="42">
        <v>2</v>
      </c>
      <c r="AK412" s="42" t="e">
        <f>SUM(#REF!)</f>
        <v>#REF!</v>
      </c>
      <c r="AL412" s="42" t="e">
        <f>SUM(#REF!)</f>
        <v>#REF!</v>
      </c>
      <c r="AM412" s="42" t="e">
        <f>SUM(#REF!)</f>
        <v>#REF!</v>
      </c>
      <c r="AN412" s="58" t="e">
        <f t="shared" si="132"/>
        <v>#REF!</v>
      </c>
      <c r="AO412" s="58" t="e">
        <f t="shared" si="133"/>
        <v>#REF!</v>
      </c>
      <c r="AP412" s="44"/>
      <c r="AQ412" s="45"/>
      <c r="AR412" s="46" t="e">
        <f>+T412+V412+X412+Z412+AB412+AD412+AF412+AH412+AJ412+AL412+R412+P412</f>
        <v>#REF!</v>
      </c>
      <c r="AS412" s="46" t="e">
        <f>+U412+W412+Y412+AA412+AC412+AE412+AG412+AI412+AK412+AM412+S412+Q412</f>
        <v>#REF!</v>
      </c>
      <c r="AT412" s="40">
        <f>SUM(O413:O414)</f>
        <v>2</v>
      </c>
      <c r="AU412" s="47">
        <f>SUM(AO413:AO414)/SUM(AN413:AN414)</f>
        <v>0</v>
      </c>
    </row>
    <row r="413" spans="2:47" s="213" customFormat="1" ht="36" x14ac:dyDescent="0.2">
      <c r="B413" s="85"/>
      <c r="C413" s="86"/>
      <c r="D413" s="87"/>
      <c r="E413" s="49" t="s">
        <v>575</v>
      </c>
      <c r="F413" s="50" t="s">
        <v>540</v>
      </c>
      <c r="G413" s="50"/>
      <c r="H413" s="50" t="s">
        <v>81</v>
      </c>
      <c r="I413" s="51" t="s">
        <v>542</v>
      </c>
      <c r="J413" s="52"/>
      <c r="K413" s="53">
        <v>43405</v>
      </c>
      <c r="L413" s="53">
        <v>43434</v>
      </c>
      <c r="M413" s="54">
        <f>AO413/AN413</f>
        <v>0</v>
      </c>
      <c r="N413" s="55">
        <f t="shared" si="139"/>
        <v>178</v>
      </c>
      <c r="O413" s="21">
        <v>1</v>
      </c>
      <c r="P413" s="57"/>
      <c r="Q413" s="57"/>
      <c r="R413" s="57"/>
      <c r="S413" s="57"/>
      <c r="T413" s="57"/>
      <c r="U413" s="57"/>
      <c r="V413" s="57"/>
      <c r="W413" s="57"/>
      <c r="X413" s="57"/>
      <c r="Y413" s="57"/>
      <c r="Z413" s="57"/>
      <c r="AA413" s="57"/>
      <c r="AB413" s="57"/>
      <c r="AC413" s="57"/>
      <c r="AD413" s="57"/>
      <c r="AE413" s="57"/>
      <c r="AF413" s="57"/>
      <c r="AG413" s="57"/>
      <c r="AH413" s="57"/>
      <c r="AI413" s="57"/>
      <c r="AJ413" s="57">
        <v>1</v>
      </c>
      <c r="AK413" s="57"/>
      <c r="AL413" s="57"/>
      <c r="AM413" s="57"/>
      <c r="AN413" s="58">
        <f t="shared" si="132"/>
        <v>1</v>
      </c>
      <c r="AO413" s="58">
        <f t="shared" si="133"/>
        <v>0</v>
      </c>
      <c r="AP413" s="59"/>
      <c r="AQ413" s="60"/>
      <c r="AR413" s="60"/>
      <c r="AS413" s="60"/>
      <c r="AT413" s="61"/>
      <c r="AU413" s="62"/>
    </row>
    <row r="414" spans="2:47" s="213" customFormat="1" ht="36" x14ac:dyDescent="0.2">
      <c r="B414" s="85"/>
      <c r="C414" s="86"/>
      <c r="D414" s="87"/>
      <c r="E414" s="91" t="s">
        <v>576</v>
      </c>
      <c r="F414" s="50" t="s">
        <v>540</v>
      </c>
      <c r="G414" s="50"/>
      <c r="H414" s="50" t="s">
        <v>81</v>
      </c>
      <c r="I414" s="51" t="s">
        <v>542</v>
      </c>
      <c r="J414" s="52"/>
      <c r="K414" s="53">
        <v>43405</v>
      </c>
      <c r="L414" s="53">
        <v>43434</v>
      </c>
      <c r="M414" s="54">
        <f>AO414/AN414</f>
        <v>0</v>
      </c>
      <c r="N414" s="55">
        <f t="shared" si="139"/>
        <v>178</v>
      </c>
      <c r="O414" s="21">
        <v>1</v>
      </c>
      <c r="P414" s="57"/>
      <c r="Q414" s="57"/>
      <c r="R414" s="57"/>
      <c r="S414" s="57"/>
      <c r="T414" s="57"/>
      <c r="U414" s="57"/>
      <c r="V414" s="57"/>
      <c r="W414" s="57"/>
      <c r="X414" s="57"/>
      <c r="Y414" s="57"/>
      <c r="Z414" s="57"/>
      <c r="AA414" s="57"/>
      <c r="AB414" s="57"/>
      <c r="AC414" s="57"/>
      <c r="AD414" s="57"/>
      <c r="AE414" s="57"/>
      <c r="AF414" s="57"/>
      <c r="AG414" s="57"/>
      <c r="AH414" s="57"/>
      <c r="AI414" s="57"/>
      <c r="AJ414" s="57">
        <v>1</v>
      </c>
      <c r="AK414" s="57"/>
      <c r="AL414" s="57"/>
      <c r="AM414" s="57"/>
      <c r="AN414" s="58">
        <f t="shared" si="132"/>
        <v>1</v>
      </c>
      <c r="AO414" s="58">
        <f t="shared" si="133"/>
        <v>0</v>
      </c>
      <c r="AP414" s="59"/>
      <c r="AQ414" s="60"/>
      <c r="AR414" s="60"/>
      <c r="AS414" s="60"/>
      <c r="AT414" s="61"/>
      <c r="AU414" s="62"/>
    </row>
    <row r="415" spans="2:47" s="213" customFormat="1" ht="18" x14ac:dyDescent="0.2">
      <c r="B415" s="79"/>
      <c r="C415" s="80"/>
      <c r="D415" s="81" t="s">
        <v>645</v>
      </c>
      <c r="E415" s="82" t="s">
        <v>577</v>
      </c>
      <c r="F415" s="34" t="s">
        <v>392</v>
      </c>
      <c r="G415" s="34"/>
      <c r="H415" s="34" t="s">
        <v>81</v>
      </c>
      <c r="I415" s="74" t="s">
        <v>542</v>
      </c>
      <c r="J415" s="36"/>
      <c r="K415" s="37">
        <v>43405</v>
      </c>
      <c r="L415" s="38">
        <v>43434</v>
      </c>
      <c r="M415" s="39">
        <f>AS415/AR415</f>
        <v>0</v>
      </c>
      <c r="N415" s="40">
        <f t="shared" si="139"/>
        <v>178</v>
      </c>
      <c r="O415" s="69">
        <v>1</v>
      </c>
      <c r="P415" s="42">
        <f t="shared" ref="P415:AI415" si="140">SUM(P417:P417)</f>
        <v>0</v>
      </c>
      <c r="Q415" s="42">
        <f t="shared" si="140"/>
        <v>0</v>
      </c>
      <c r="R415" s="42">
        <f t="shared" si="140"/>
        <v>0</v>
      </c>
      <c r="S415" s="42">
        <f t="shared" si="140"/>
        <v>0</v>
      </c>
      <c r="T415" s="42">
        <f t="shared" si="140"/>
        <v>0</v>
      </c>
      <c r="U415" s="42">
        <f t="shared" si="140"/>
        <v>0</v>
      </c>
      <c r="V415" s="42">
        <f t="shared" si="140"/>
        <v>0</v>
      </c>
      <c r="W415" s="42">
        <f t="shared" si="140"/>
        <v>0</v>
      </c>
      <c r="X415" s="42">
        <f t="shared" si="140"/>
        <v>0</v>
      </c>
      <c r="Y415" s="42">
        <f t="shared" si="140"/>
        <v>0</v>
      </c>
      <c r="Z415" s="42">
        <f t="shared" si="140"/>
        <v>0</v>
      </c>
      <c r="AA415" s="42">
        <f t="shared" si="140"/>
        <v>0</v>
      </c>
      <c r="AB415" s="42">
        <f t="shared" si="140"/>
        <v>0</v>
      </c>
      <c r="AC415" s="42">
        <f t="shared" si="140"/>
        <v>0</v>
      </c>
      <c r="AD415" s="42">
        <f t="shared" si="140"/>
        <v>0</v>
      </c>
      <c r="AE415" s="42">
        <f t="shared" si="140"/>
        <v>0</v>
      </c>
      <c r="AF415" s="42">
        <f t="shared" si="140"/>
        <v>0</v>
      </c>
      <c r="AG415" s="42">
        <f t="shared" si="140"/>
        <v>0</v>
      </c>
      <c r="AH415" s="42">
        <f t="shared" si="140"/>
        <v>0</v>
      </c>
      <c r="AI415" s="42">
        <f t="shared" si="140"/>
        <v>0</v>
      </c>
      <c r="AJ415" s="42">
        <v>2</v>
      </c>
      <c r="AK415" s="42">
        <f>SUM(AK417:AK417)</f>
        <v>0</v>
      </c>
      <c r="AL415" s="42">
        <f>SUM(AL417:AL417)</f>
        <v>0</v>
      </c>
      <c r="AM415" s="42">
        <f>SUM(AM417:AM417)</f>
        <v>0</v>
      </c>
      <c r="AN415" s="58">
        <f t="shared" ref="AN415:AN429" si="141">+T415+V415+X415+Z415+AB415+AD415+AF415+AH415+AJ415+AL415+R415+P415</f>
        <v>2</v>
      </c>
      <c r="AO415" s="58">
        <f t="shared" ref="AO415:AO429" si="142">+S415+Q415+U415+W415+Y415+AA415+AC415+AE415+AG415+AI415+AK415+AM415</f>
        <v>0</v>
      </c>
      <c r="AP415" s="44"/>
      <c r="AQ415" s="45"/>
      <c r="AR415" s="46">
        <f>+T415+V415+X415+Z415+AB415+AD415+AF415+AH415+AJ415+AL415+R415+P415</f>
        <v>2</v>
      </c>
      <c r="AS415" s="46">
        <f>+U415+W415+Y415+AA415+AC415+AE415+AG415+AI415+AK415+AM415+S415+Q415</f>
        <v>0</v>
      </c>
      <c r="AT415" s="40">
        <f>SUM(O416:O417)</f>
        <v>2</v>
      </c>
      <c r="AU415" s="47">
        <f>SUM(AO416:AO417)/SUM(AN416:AN417)</f>
        <v>0</v>
      </c>
    </row>
    <row r="416" spans="2:47" s="213" customFormat="1" ht="36" x14ac:dyDescent="0.2">
      <c r="B416" s="85"/>
      <c r="C416" s="86"/>
      <c r="D416" s="109"/>
      <c r="E416" s="49" t="s">
        <v>578</v>
      </c>
      <c r="F416" s="50" t="s">
        <v>540</v>
      </c>
      <c r="G416" s="50"/>
      <c r="H416" s="50" t="s">
        <v>81</v>
      </c>
      <c r="I416" s="51" t="s">
        <v>542</v>
      </c>
      <c r="J416" s="52"/>
      <c r="K416" s="53">
        <v>43405</v>
      </c>
      <c r="L416" s="53">
        <v>43434</v>
      </c>
      <c r="M416" s="54">
        <f>AO416/AN416</f>
        <v>0</v>
      </c>
      <c r="N416" s="55">
        <f t="shared" si="139"/>
        <v>178</v>
      </c>
      <c r="O416" s="21">
        <v>1</v>
      </c>
      <c r="P416" s="57"/>
      <c r="Q416" s="57"/>
      <c r="R416" s="57"/>
      <c r="S416" s="57"/>
      <c r="T416" s="57"/>
      <c r="U416" s="57"/>
      <c r="V416" s="57"/>
      <c r="W416" s="57"/>
      <c r="X416" s="57"/>
      <c r="Y416" s="57"/>
      <c r="Z416" s="57"/>
      <c r="AA416" s="57"/>
      <c r="AB416" s="57"/>
      <c r="AC416" s="57"/>
      <c r="AD416" s="57"/>
      <c r="AE416" s="57"/>
      <c r="AF416" s="57"/>
      <c r="AG416" s="57"/>
      <c r="AH416" s="57"/>
      <c r="AI416" s="57"/>
      <c r="AJ416" s="57">
        <v>1</v>
      </c>
      <c r="AK416" s="57"/>
      <c r="AL416" s="57"/>
      <c r="AM416" s="57"/>
      <c r="AN416" s="58">
        <f t="shared" si="141"/>
        <v>1</v>
      </c>
      <c r="AO416" s="58">
        <f t="shared" si="142"/>
        <v>0</v>
      </c>
      <c r="AP416" s="59"/>
      <c r="AQ416" s="60"/>
      <c r="AR416" s="60"/>
      <c r="AS416" s="60"/>
      <c r="AT416" s="61"/>
      <c r="AU416" s="62"/>
    </row>
    <row r="417" spans="2:47" s="213" customFormat="1" ht="24" x14ac:dyDescent="0.2">
      <c r="B417" s="85"/>
      <c r="C417" s="86"/>
      <c r="D417" s="109"/>
      <c r="E417" s="90" t="s">
        <v>579</v>
      </c>
      <c r="F417" s="50" t="s">
        <v>540</v>
      </c>
      <c r="G417" s="50"/>
      <c r="H417" s="50" t="s">
        <v>81</v>
      </c>
      <c r="I417" s="51" t="s">
        <v>542</v>
      </c>
      <c r="J417" s="52"/>
      <c r="K417" s="53">
        <v>43405</v>
      </c>
      <c r="L417" s="53">
        <v>43434</v>
      </c>
      <c r="M417" s="54">
        <f>AO417/AN417</f>
        <v>0</v>
      </c>
      <c r="N417" s="55">
        <f t="shared" si="139"/>
        <v>178</v>
      </c>
      <c r="O417" s="21">
        <v>1</v>
      </c>
      <c r="P417" s="57"/>
      <c r="Q417" s="57"/>
      <c r="R417" s="57"/>
      <c r="S417" s="57"/>
      <c r="T417" s="57"/>
      <c r="U417" s="57"/>
      <c r="V417" s="57"/>
      <c r="W417" s="57"/>
      <c r="X417" s="57"/>
      <c r="Y417" s="57"/>
      <c r="Z417" s="57"/>
      <c r="AA417" s="57"/>
      <c r="AB417" s="57"/>
      <c r="AC417" s="57"/>
      <c r="AD417" s="57"/>
      <c r="AE417" s="57"/>
      <c r="AF417" s="57"/>
      <c r="AG417" s="57"/>
      <c r="AH417" s="57"/>
      <c r="AI417" s="57"/>
      <c r="AJ417" s="57">
        <v>1</v>
      </c>
      <c r="AK417" s="57"/>
      <c r="AL417" s="57"/>
      <c r="AM417" s="57"/>
      <c r="AN417" s="58">
        <f t="shared" si="141"/>
        <v>1</v>
      </c>
      <c r="AO417" s="58">
        <f t="shared" si="142"/>
        <v>0</v>
      </c>
      <c r="AP417" s="59"/>
      <c r="AQ417" s="60"/>
      <c r="AR417" s="60"/>
      <c r="AS417" s="60"/>
      <c r="AT417" s="61"/>
      <c r="AU417" s="62"/>
    </row>
    <row r="418" spans="2:47" s="213" customFormat="1" ht="18" x14ac:dyDescent="0.2">
      <c r="B418" s="79"/>
      <c r="C418" s="80"/>
      <c r="D418" s="81" t="s">
        <v>646</v>
      </c>
      <c r="E418" s="82" t="s">
        <v>580</v>
      </c>
      <c r="F418" s="34" t="s">
        <v>392</v>
      </c>
      <c r="G418" s="34"/>
      <c r="H418" s="34" t="s">
        <v>81</v>
      </c>
      <c r="I418" s="74" t="s">
        <v>542</v>
      </c>
      <c r="J418" s="36"/>
      <c r="K418" s="37">
        <v>43344</v>
      </c>
      <c r="L418" s="38">
        <v>43373</v>
      </c>
      <c r="M418" s="39">
        <f>AS418/AR418</f>
        <v>0</v>
      </c>
      <c r="N418" s="40">
        <f t="shared" si="139"/>
        <v>117</v>
      </c>
      <c r="O418" s="69">
        <v>1</v>
      </c>
      <c r="P418" s="42">
        <f t="shared" ref="P418:AE418" si="143">SUM(P420:P420)</f>
        <v>0</v>
      </c>
      <c r="Q418" s="42">
        <f t="shared" si="143"/>
        <v>0</v>
      </c>
      <c r="R418" s="42">
        <f t="shared" si="143"/>
        <v>0</v>
      </c>
      <c r="S418" s="42">
        <f t="shared" si="143"/>
        <v>0</v>
      </c>
      <c r="T418" s="42">
        <f t="shared" si="143"/>
        <v>0</v>
      </c>
      <c r="U418" s="42">
        <f t="shared" si="143"/>
        <v>0</v>
      </c>
      <c r="V418" s="42">
        <f t="shared" si="143"/>
        <v>0</v>
      </c>
      <c r="W418" s="42">
        <f t="shared" si="143"/>
        <v>0</v>
      </c>
      <c r="X418" s="42">
        <f t="shared" si="143"/>
        <v>0</v>
      </c>
      <c r="Y418" s="42">
        <f t="shared" si="143"/>
        <v>0</v>
      </c>
      <c r="Z418" s="42">
        <f t="shared" si="143"/>
        <v>0</v>
      </c>
      <c r="AA418" s="42">
        <f t="shared" si="143"/>
        <v>0</v>
      </c>
      <c r="AB418" s="42">
        <f t="shared" si="143"/>
        <v>0</v>
      </c>
      <c r="AC418" s="42">
        <f t="shared" si="143"/>
        <v>0</v>
      </c>
      <c r="AD418" s="42">
        <f t="shared" si="143"/>
        <v>0</v>
      </c>
      <c r="AE418" s="42">
        <f t="shared" si="143"/>
        <v>0</v>
      </c>
      <c r="AF418" s="42">
        <v>2</v>
      </c>
      <c r="AG418" s="42">
        <f t="shared" ref="AG418:AM418" si="144">SUM(AG420:AG420)</f>
        <v>0</v>
      </c>
      <c r="AH418" s="42">
        <f t="shared" si="144"/>
        <v>0</v>
      </c>
      <c r="AI418" s="42">
        <f t="shared" si="144"/>
        <v>0</v>
      </c>
      <c r="AJ418" s="42">
        <f t="shared" si="144"/>
        <v>0</v>
      </c>
      <c r="AK418" s="42">
        <f t="shared" si="144"/>
        <v>0</v>
      </c>
      <c r="AL418" s="42">
        <f t="shared" si="144"/>
        <v>0</v>
      </c>
      <c r="AM418" s="42">
        <f t="shared" si="144"/>
        <v>0</v>
      </c>
      <c r="AN418" s="58">
        <f t="shared" si="141"/>
        <v>2</v>
      </c>
      <c r="AO418" s="58">
        <f t="shared" si="142"/>
        <v>0</v>
      </c>
      <c r="AP418" s="44"/>
      <c r="AQ418" s="45"/>
      <c r="AR418" s="46">
        <f>+T418+V418+X418+Z418+AB418+AD418+AF418+AH418+AJ418+AL418+R418+P418</f>
        <v>2</v>
      </c>
      <c r="AS418" s="46">
        <f>+U418+W418+Y418+AA418+AC418+AE418+AG418+AI418+AK418+AM418+S418+Q418</f>
        <v>0</v>
      </c>
      <c r="AT418" s="40">
        <f>SUM(O419:O420)</f>
        <v>2</v>
      </c>
      <c r="AU418" s="47">
        <f>SUM(AO419:AO420)/SUM(AN419:AN420)</f>
        <v>0</v>
      </c>
    </row>
    <row r="419" spans="2:47" s="213" customFormat="1" ht="24" x14ac:dyDescent="0.2">
      <c r="B419" s="85"/>
      <c r="C419" s="86"/>
      <c r="D419" s="109"/>
      <c r="E419" s="49" t="s">
        <v>581</v>
      </c>
      <c r="F419" s="50" t="s">
        <v>540</v>
      </c>
      <c r="G419" s="50"/>
      <c r="H419" s="50" t="s">
        <v>81</v>
      </c>
      <c r="I419" s="51" t="s">
        <v>542</v>
      </c>
      <c r="J419" s="52"/>
      <c r="K419" s="53">
        <v>43344</v>
      </c>
      <c r="L419" s="53">
        <v>43373</v>
      </c>
      <c r="M419" s="54">
        <f>AO419/AN419</f>
        <v>0</v>
      </c>
      <c r="N419" s="55">
        <f t="shared" si="139"/>
        <v>117</v>
      </c>
      <c r="O419" s="21">
        <v>1</v>
      </c>
      <c r="P419" s="57"/>
      <c r="Q419" s="57"/>
      <c r="R419" s="57"/>
      <c r="S419" s="57"/>
      <c r="T419" s="57"/>
      <c r="U419" s="57"/>
      <c r="V419" s="57"/>
      <c r="W419" s="57"/>
      <c r="X419" s="57"/>
      <c r="Y419" s="57"/>
      <c r="Z419" s="57"/>
      <c r="AA419" s="57"/>
      <c r="AB419" s="57"/>
      <c r="AC419" s="57"/>
      <c r="AD419" s="57"/>
      <c r="AE419" s="57"/>
      <c r="AF419" s="57">
        <v>1</v>
      </c>
      <c r="AG419" s="57"/>
      <c r="AH419" s="57"/>
      <c r="AI419" s="57"/>
      <c r="AJ419" s="57"/>
      <c r="AK419" s="57"/>
      <c r="AL419" s="57"/>
      <c r="AM419" s="57"/>
      <c r="AN419" s="58">
        <f t="shared" si="141"/>
        <v>1</v>
      </c>
      <c r="AO419" s="58">
        <f t="shared" si="142"/>
        <v>0</v>
      </c>
      <c r="AP419" s="59"/>
      <c r="AQ419" s="60"/>
      <c r="AR419" s="60"/>
      <c r="AS419" s="60"/>
      <c r="AT419" s="61"/>
      <c r="AU419" s="62"/>
    </row>
    <row r="420" spans="2:47" s="213" customFormat="1" ht="24" x14ac:dyDescent="0.2">
      <c r="B420" s="85"/>
      <c r="C420" s="86"/>
      <c r="D420" s="109"/>
      <c r="E420" s="89" t="s">
        <v>582</v>
      </c>
      <c r="F420" s="50" t="s">
        <v>540</v>
      </c>
      <c r="G420" s="50"/>
      <c r="H420" s="50" t="s">
        <v>81</v>
      </c>
      <c r="I420" s="51" t="s">
        <v>542</v>
      </c>
      <c r="J420" s="52"/>
      <c r="K420" s="53">
        <v>43344</v>
      </c>
      <c r="L420" s="53">
        <v>43373</v>
      </c>
      <c r="M420" s="54">
        <f>AO420/AN420</f>
        <v>0</v>
      </c>
      <c r="N420" s="55">
        <f t="shared" si="139"/>
        <v>117</v>
      </c>
      <c r="O420" s="21">
        <v>1</v>
      </c>
      <c r="P420" s="57"/>
      <c r="Q420" s="57"/>
      <c r="R420" s="57"/>
      <c r="S420" s="57"/>
      <c r="T420" s="57"/>
      <c r="U420" s="57"/>
      <c r="V420" s="57"/>
      <c r="W420" s="57"/>
      <c r="X420" s="57"/>
      <c r="Y420" s="57"/>
      <c r="Z420" s="57"/>
      <c r="AA420" s="57"/>
      <c r="AB420" s="57"/>
      <c r="AC420" s="57"/>
      <c r="AD420" s="57"/>
      <c r="AE420" s="57"/>
      <c r="AF420" s="57">
        <v>1</v>
      </c>
      <c r="AG420" s="57"/>
      <c r="AH420" s="57"/>
      <c r="AI420" s="57"/>
      <c r="AJ420" s="57"/>
      <c r="AK420" s="57"/>
      <c r="AL420" s="57"/>
      <c r="AM420" s="57"/>
      <c r="AN420" s="58">
        <f t="shared" si="141"/>
        <v>1</v>
      </c>
      <c r="AO420" s="58">
        <f t="shared" si="142"/>
        <v>0</v>
      </c>
      <c r="AP420" s="59"/>
      <c r="AQ420" s="60"/>
      <c r="AR420" s="60"/>
      <c r="AS420" s="60"/>
      <c r="AT420" s="61"/>
      <c r="AU420" s="62"/>
    </row>
    <row r="421" spans="2:47" s="213" customFormat="1" ht="18" x14ac:dyDescent="0.2">
      <c r="B421" s="79"/>
      <c r="C421" s="80"/>
      <c r="D421" s="81" t="s">
        <v>647</v>
      </c>
      <c r="E421" s="33" t="s">
        <v>583</v>
      </c>
      <c r="F421" s="34" t="s">
        <v>392</v>
      </c>
      <c r="G421" s="34"/>
      <c r="H421" s="34" t="s">
        <v>81</v>
      </c>
      <c r="I421" s="74" t="s">
        <v>542</v>
      </c>
      <c r="J421" s="36"/>
      <c r="K421" s="37">
        <v>43374</v>
      </c>
      <c r="L421" s="38">
        <v>43404</v>
      </c>
      <c r="M421" s="39">
        <f>AS421/AR421</f>
        <v>0</v>
      </c>
      <c r="N421" s="40">
        <f>IF(M421=100%,"DONE",(L421-FECHA_HOY))</f>
        <v>148</v>
      </c>
      <c r="O421" s="69">
        <v>1</v>
      </c>
      <c r="P421" s="42">
        <v>0</v>
      </c>
      <c r="Q421" s="42">
        <v>0</v>
      </c>
      <c r="R421" s="42">
        <v>0</v>
      </c>
      <c r="S421" s="42">
        <v>0</v>
      </c>
      <c r="T421" s="42">
        <v>0</v>
      </c>
      <c r="U421" s="42">
        <v>0</v>
      </c>
      <c r="V421" s="42">
        <v>0</v>
      </c>
      <c r="W421" s="42">
        <v>0</v>
      </c>
      <c r="X421" s="42">
        <v>0</v>
      </c>
      <c r="Y421" s="42">
        <v>0</v>
      </c>
      <c r="Z421" s="42">
        <v>0</v>
      </c>
      <c r="AA421" s="42">
        <v>0</v>
      </c>
      <c r="AB421" s="42">
        <v>0</v>
      </c>
      <c r="AC421" s="42">
        <v>0</v>
      </c>
      <c r="AD421" s="42">
        <v>0</v>
      </c>
      <c r="AE421" s="42">
        <v>0</v>
      </c>
      <c r="AF421" s="42">
        <v>0</v>
      </c>
      <c r="AG421" s="42">
        <v>0</v>
      </c>
      <c r="AH421" s="42">
        <v>2</v>
      </c>
      <c r="AI421" s="42">
        <v>0</v>
      </c>
      <c r="AJ421" s="42">
        <v>0</v>
      </c>
      <c r="AK421" s="42">
        <v>0</v>
      </c>
      <c r="AL421" s="42">
        <v>0</v>
      </c>
      <c r="AM421" s="42">
        <v>0</v>
      </c>
      <c r="AN421" s="58">
        <f t="shared" si="141"/>
        <v>2</v>
      </c>
      <c r="AO421" s="58">
        <f t="shared" si="142"/>
        <v>0</v>
      </c>
      <c r="AP421" s="44"/>
      <c r="AQ421" s="45"/>
      <c r="AR421" s="46">
        <f>+T421+V421+X421+Z421+AB421+AD421+AF421+AH421+AJ421+AL421+R421+P421</f>
        <v>2</v>
      </c>
      <c r="AS421" s="46">
        <f>+U421+W421+Y421+AA421+AC421+AE421+AG421+AI421+AK421+AM421+S421+Q421</f>
        <v>0</v>
      </c>
      <c r="AT421" s="40" t="e">
        <f>SUM(#REF!)</f>
        <v>#REF!</v>
      </c>
      <c r="AU421" s="47" t="e">
        <f>SUM(#REF!)/SUM(#REF!)</f>
        <v>#REF!</v>
      </c>
    </row>
    <row r="422" spans="2:47" s="213" customFormat="1" ht="24" x14ac:dyDescent="0.2">
      <c r="B422" s="98"/>
      <c r="C422" s="99"/>
      <c r="D422" s="100"/>
      <c r="E422" s="49" t="s">
        <v>581</v>
      </c>
      <c r="F422" s="50" t="s">
        <v>540</v>
      </c>
      <c r="G422" s="50"/>
      <c r="H422" s="50" t="s">
        <v>81</v>
      </c>
      <c r="I422" s="51" t="s">
        <v>542</v>
      </c>
      <c r="J422" s="52"/>
      <c r="K422" s="53">
        <v>43374</v>
      </c>
      <c r="L422" s="53">
        <v>43404</v>
      </c>
      <c r="M422" s="54">
        <f>AO422/AN422</f>
        <v>0</v>
      </c>
      <c r="N422" s="55">
        <f>IF(M422=100%,"DONE",(L422-FECHA_HOY))</f>
        <v>148</v>
      </c>
      <c r="O422" s="21">
        <v>1</v>
      </c>
      <c r="P422" s="57"/>
      <c r="Q422" s="57"/>
      <c r="R422" s="57"/>
      <c r="S422" s="57"/>
      <c r="T422" s="57"/>
      <c r="U422" s="57"/>
      <c r="V422" s="57"/>
      <c r="W422" s="57"/>
      <c r="X422" s="57"/>
      <c r="Y422" s="57"/>
      <c r="Z422" s="57"/>
      <c r="AA422" s="57"/>
      <c r="AB422" s="57"/>
      <c r="AC422" s="57"/>
      <c r="AD422" s="57"/>
      <c r="AE422" s="57"/>
      <c r="AF422" s="57"/>
      <c r="AG422" s="57"/>
      <c r="AH422" s="57">
        <v>1</v>
      </c>
      <c r="AI422" s="57"/>
      <c r="AJ422" s="57"/>
      <c r="AK422" s="57"/>
      <c r="AL422" s="57"/>
      <c r="AM422" s="57"/>
      <c r="AN422" s="58">
        <f t="shared" si="141"/>
        <v>1</v>
      </c>
      <c r="AO422" s="58">
        <f t="shared" si="142"/>
        <v>0</v>
      </c>
      <c r="AP422" s="59"/>
      <c r="AQ422" s="60"/>
      <c r="AR422" s="60"/>
      <c r="AS422" s="60"/>
      <c r="AT422" s="61"/>
      <c r="AU422" s="62"/>
    </row>
    <row r="423" spans="2:47" s="213" customFormat="1" ht="24" x14ac:dyDescent="0.2">
      <c r="B423" s="98"/>
      <c r="C423" s="99"/>
      <c r="D423" s="100"/>
      <c r="E423" s="89" t="s">
        <v>584</v>
      </c>
      <c r="F423" s="50" t="s">
        <v>540</v>
      </c>
      <c r="G423" s="50"/>
      <c r="H423" s="50" t="s">
        <v>81</v>
      </c>
      <c r="I423" s="51" t="s">
        <v>542</v>
      </c>
      <c r="J423" s="52"/>
      <c r="K423" s="53">
        <v>43374</v>
      </c>
      <c r="L423" s="53">
        <v>43404</v>
      </c>
      <c r="M423" s="54">
        <f>AO423/AN423</f>
        <v>0</v>
      </c>
      <c r="N423" s="55">
        <f>IF(M423=100%,"DONE",(L423-FECHA_HOY))</f>
        <v>148</v>
      </c>
      <c r="O423" s="21">
        <v>1</v>
      </c>
      <c r="P423" s="57"/>
      <c r="Q423" s="57"/>
      <c r="R423" s="57"/>
      <c r="S423" s="57"/>
      <c r="T423" s="57"/>
      <c r="U423" s="57"/>
      <c r="V423" s="57"/>
      <c r="W423" s="57"/>
      <c r="X423" s="57"/>
      <c r="Y423" s="57"/>
      <c r="Z423" s="57"/>
      <c r="AA423" s="57"/>
      <c r="AB423" s="57"/>
      <c r="AC423" s="57"/>
      <c r="AD423" s="57"/>
      <c r="AE423" s="57"/>
      <c r="AF423" s="57"/>
      <c r="AG423" s="57"/>
      <c r="AH423" s="57">
        <v>1</v>
      </c>
      <c r="AI423" s="57"/>
      <c r="AJ423" s="57"/>
      <c r="AK423" s="57"/>
      <c r="AL423" s="57"/>
      <c r="AM423" s="57"/>
      <c r="AN423" s="58">
        <f t="shared" si="141"/>
        <v>1</v>
      </c>
      <c r="AO423" s="58">
        <f t="shared" si="142"/>
        <v>0</v>
      </c>
      <c r="AP423" s="59"/>
      <c r="AQ423" s="60"/>
      <c r="AR423" s="60"/>
      <c r="AS423" s="60"/>
      <c r="AT423" s="61"/>
      <c r="AU423" s="62"/>
    </row>
    <row r="424" spans="2:47" s="213" customFormat="1" ht="18" x14ac:dyDescent="0.2">
      <c r="B424" s="92"/>
      <c r="C424" s="93"/>
      <c r="D424" s="32" t="s">
        <v>648</v>
      </c>
      <c r="E424" s="33" t="s">
        <v>585</v>
      </c>
      <c r="F424" s="34" t="s">
        <v>392</v>
      </c>
      <c r="G424" s="34"/>
      <c r="H424" s="34" t="s">
        <v>81</v>
      </c>
      <c r="I424" s="74" t="s">
        <v>542</v>
      </c>
      <c r="J424" s="36"/>
      <c r="K424" s="37">
        <v>43282</v>
      </c>
      <c r="L424" s="38">
        <v>43343</v>
      </c>
      <c r="M424" s="39">
        <f>AS424/AR424</f>
        <v>0</v>
      </c>
      <c r="N424" s="40">
        <f t="shared" si="139"/>
        <v>87</v>
      </c>
      <c r="O424" s="69">
        <v>1</v>
      </c>
      <c r="P424" s="42">
        <f t="shared" ref="P424:AM424" si="145">SUM(P425:P426)</f>
        <v>0</v>
      </c>
      <c r="Q424" s="42">
        <f t="shared" si="145"/>
        <v>0</v>
      </c>
      <c r="R424" s="42">
        <f t="shared" si="145"/>
        <v>0</v>
      </c>
      <c r="S424" s="42">
        <f t="shared" si="145"/>
        <v>0</v>
      </c>
      <c r="T424" s="42">
        <f t="shared" si="145"/>
        <v>0</v>
      </c>
      <c r="U424" s="42">
        <f t="shared" si="145"/>
        <v>0</v>
      </c>
      <c r="V424" s="42">
        <f t="shared" si="145"/>
        <v>0</v>
      </c>
      <c r="W424" s="42">
        <f t="shared" si="145"/>
        <v>0</v>
      </c>
      <c r="X424" s="42">
        <f t="shared" si="145"/>
        <v>0</v>
      </c>
      <c r="Y424" s="42">
        <f t="shared" si="145"/>
        <v>0</v>
      </c>
      <c r="Z424" s="42">
        <f t="shared" si="145"/>
        <v>0</v>
      </c>
      <c r="AA424" s="42">
        <f t="shared" si="145"/>
        <v>0</v>
      </c>
      <c r="AB424" s="42">
        <f t="shared" si="145"/>
        <v>2</v>
      </c>
      <c r="AC424" s="42">
        <f t="shared" si="145"/>
        <v>0</v>
      </c>
      <c r="AD424" s="42">
        <f t="shared" si="145"/>
        <v>2</v>
      </c>
      <c r="AE424" s="42">
        <f t="shared" si="145"/>
        <v>0</v>
      </c>
      <c r="AF424" s="42">
        <f t="shared" si="145"/>
        <v>0</v>
      </c>
      <c r="AG424" s="42">
        <f t="shared" si="145"/>
        <v>0</v>
      </c>
      <c r="AH424" s="42">
        <f t="shared" si="145"/>
        <v>0</v>
      </c>
      <c r="AI424" s="42">
        <f t="shared" si="145"/>
        <v>0</v>
      </c>
      <c r="AJ424" s="42">
        <f t="shared" si="145"/>
        <v>0</v>
      </c>
      <c r="AK424" s="42">
        <f t="shared" si="145"/>
        <v>0</v>
      </c>
      <c r="AL424" s="42">
        <f t="shared" si="145"/>
        <v>0</v>
      </c>
      <c r="AM424" s="42">
        <f t="shared" si="145"/>
        <v>0</v>
      </c>
      <c r="AN424" s="58">
        <f t="shared" si="141"/>
        <v>4</v>
      </c>
      <c r="AO424" s="58">
        <f t="shared" si="142"/>
        <v>0</v>
      </c>
      <c r="AP424" s="44"/>
      <c r="AQ424" s="45"/>
      <c r="AR424" s="46">
        <f>+T424+V424+X424+Z424+AB424+AD424+AF424+AH424+AJ424+AL424+R424+P424</f>
        <v>4</v>
      </c>
      <c r="AS424" s="46">
        <f>+U424+W424+Y424+AA424+AC424+AE424+AG424+AI424+AK424+AM424+S424+Q424</f>
        <v>0</v>
      </c>
      <c r="AT424" s="40">
        <f>SUM(O425:O426)</f>
        <v>2</v>
      </c>
      <c r="AU424" s="47">
        <f>SUM(AO425:AO426)/SUM(AN425:AN426)</f>
        <v>0</v>
      </c>
    </row>
    <row r="425" spans="2:47" s="213" customFormat="1" ht="36" x14ac:dyDescent="0.2">
      <c r="B425" s="85"/>
      <c r="C425" s="86"/>
      <c r="D425" s="87"/>
      <c r="E425" s="49" t="s">
        <v>586</v>
      </c>
      <c r="F425" s="50" t="s">
        <v>540</v>
      </c>
      <c r="G425" s="50"/>
      <c r="H425" s="50" t="s">
        <v>81</v>
      </c>
      <c r="I425" s="51" t="s">
        <v>542</v>
      </c>
      <c r="J425" s="52"/>
      <c r="K425" s="53">
        <v>43282</v>
      </c>
      <c r="L425" s="53">
        <v>43343</v>
      </c>
      <c r="M425" s="54">
        <f t="shared" ref="M425:M433" si="146">AO425/AN425</f>
        <v>0</v>
      </c>
      <c r="N425" s="55">
        <f t="shared" si="139"/>
        <v>87</v>
      </c>
      <c r="O425" s="21">
        <v>1</v>
      </c>
      <c r="P425" s="57"/>
      <c r="Q425" s="57"/>
      <c r="R425" s="57"/>
      <c r="S425" s="57"/>
      <c r="T425" s="57"/>
      <c r="U425" s="57"/>
      <c r="V425" s="57"/>
      <c r="W425" s="57"/>
      <c r="X425" s="57"/>
      <c r="Y425" s="57"/>
      <c r="Z425" s="57"/>
      <c r="AA425" s="57"/>
      <c r="AB425" s="57">
        <v>1</v>
      </c>
      <c r="AC425" s="57"/>
      <c r="AD425" s="57">
        <v>1</v>
      </c>
      <c r="AE425" s="57"/>
      <c r="AF425" s="57"/>
      <c r="AG425" s="57"/>
      <c r="AH425" s="57"/>
      <c r="AI425" s="57"/>
      <c r="AJ425" s="57"/>
      <c r="AK425" s="57"/>
      <c r="AL425" s="57"/>
      <c r="AM425" s="57"/>
      <c r="AN425" s="58">
        <f t="shared" si="141"/>
        <v>2</v>
      </c>
      <c r="AO425" s="58">
        <f t="shared" si="142"/>
        <v>0</v>
      </c>
      <c r="AP425" s="59"/>
      <c r="AQ425" s="60"/>
      <c r="AR425" s="60"/>
      <c r="AS425" s="60"/>
      <c r="AT425" s="61"/>
      <c r="AU425" s="62"/>
    </row>
    <row r="426" spans="2:47" s="213" customFormat="1" ht="24" x14ac:dyDescent="0.2">
      <c r="B426" s="85"/>
      <c r="C426" s="86"/>
      <c r="D426" s="87"/>
      <c r="E426" s="91" t="s">
        <v>587</v>
      </c>
      <c r="F426" s="50" t="s">
        <v>540</v>
      </c>
      <c r="G426" s="50"/>
      <c r="H426" s="50" t="s">
        <v>81</v>
      </c>
      <c r="I426" s="51" t="s">
        <v>542</v>
      </c>
      <c r="J426" s="52"/>
      <c r="K426" s="53">
        <v>43282</v>
      </c>
      <c r="L426" s="53">
        <v>43343</v>
      </c>
      <c r="M426" s="54">
        <f t="shared" si="146"/>
        <v>0</v>
      </c>
      <c r="N426" s="55">
        <f t="shared" si="139"/>
        <v>87</v>
      </c>
      <c r="O426" s="21">
        <v>1</v>
      </c>
      <c r="P426" s="57"/>
      <c r="Q426" s="57"/>
      <c r="R426" s="57"/>
      <c r="S426" s="57"/>
      <c r="T426" s="57"/>
      <c r="U426" s="57"/>
      <c r="V426" s="57"/>
      <c r="W426" s="57"/>
      <c r="X426" s="57"/>
      <c r="Y426" s="57"/>
      <c r="Z426" s="57"/>
      <c r="AA426" s="57"/>
      <c r="AB426" s="57">
        <v>1</v>
      </c>
      <c r="AC426" s="57"/>
      <c r="AD426" s="57">
        <v>1</v>
      </c>
      <c r="AE426" s="57"/>
      <c r="AF426" s="57"/>
      <c r="AG426" s="57"/>
      <c r="AH426" s="57"/>
      <c r="AI426" s="57"/>
      <c r="AJ426" s="57"/>
      <c r="AK426" s="57"/>
      <c r="AL426" s="57"/>
      <c r="AM426" s="57"/>
      <c r="AN426" s="58">
        <f t="shared" si="141"/>
        <v>2</v>
      </c>
      <c r="AO426" s="58">
        <f t="shared" si="142"/>
        <v>0</v>
      </c>
      <c r="AP426" s="59"/>
      <c r="AQ426" s="60"/>
      <c r="AR426" s="60"/>
      <c r="AS426" s="60"/>
      <c r="AT426" s="61"/>
      <c r="AU426" s="62"/>
    </row>
    <row r="427" spans="2:47" s="213" customFormat="1" ht="18" x14ac:dyDescent="0.2">
      <c r="B427" s="92"/>
      <c r="C427" s="93"/>
      <c r="D427" s="32" t="s">
        <v>649</v>
      </c>
      <c r="E427" s="33" t="s">
        <v>588</v>
      </c>
      <c r="F427" s="34" t="s">
        <v>392</v>
      </c>
      <c r="G427" s="34"/>
      <c r="H427" s="34" t="s">
        <v>81</v>
      </c>
      <c r="I427" s="74" t="s">
        <v>542</v>
      </c>
      <c r="J427" s="36"/>
      <c r="K427" s="37">
        <v>43313</v>
      </c>
      <c r="L427" s="38">
        <v>43343</v>
      </c>
      <c r="M427" s="39">
        <f t="shared" si="146"/>
        <v>0</v>
      </c>
      <c r="N427" s="40">
        <f t="shared" si="139"/>
        <v>87</v>
      </c>
      <c r="O427" s="69">
        <v>1</v>
      </c>
      <c r="P427" s="42">
        <f t="shared" ref="P427:AM427" si="147">SUM(P428:P429)</f>
        <v>0</v>
      </c>
      <c r="Q427" s="42">
        <f t="shared" si="147"/>
        <v>0</v>
      </c>
      <c r="R427" s="42">
        <f t="shared" si="147"/>
        <v>0</v>
      </c>
      <c r="S427" s="42">
        <f t="shared" si="147"/>
        <v>0</v>
      </c>
      <c r="T427" s="42">
        <f t="shared" si="147"/>
        <v>0</v>
      </c>
      <c r="U427" s="42">
        <f t="shared" si="147"/>
        <v>0</v>
      </c>
      <c r="V427" s="42">
        <f t="shared" si="147"/>
        <v>0</v>
      </c>
      <c r="W427" s="42">
        <f t="shared" si="147"/>
        <v>0</v>
      </c>
      <c r="X427" s="42">
        <f t="shared" si="147"/>
        <v>0</v>
      </c>
      <c r="Y427" s="42">
        <f t="shared" si="147"/>
        <v>0</v>
      </c>
      <c r="Z427" s="42">
        <f t="shared" si="147"/>
        <v>0</v>
      </c>
      <c r="AA427" s="42">
        <f t="shared" si="147"/>
        <v>0</v>
      </c>
      <c r="AB427" s="42">
        <f t="shared" si="147"/>
        <v>0</v>
      </c>
      <c r="AC427" s="42">
        <f t="shared" si="147"/>
        <v>0</v>
      </c>
      <c r="AD427" s="42">
        <f t="shared" si="147"/>
        <v>2</v>
      </c>
      <c r="AE427" s="42">
        <f t="shared" si="147"/>
        <v>0</v>
      </c>
      <c r="AF427" s="42">
        <f t="shared" si="147"/>
        <v>0</v>
      </c>
      <c r="AG427" s="42">
        <f t="shared" si="147"/>
        <v>0</v>
      </c>
      <c r="AH427" s="42">
        <f t="shared" si="147"/>
        <v>0</v>
      </c>
      <c r="AI427" s="42">
        <f t="shared" si="147"/>
        <v>0</v>
      </c>
      <c r="AJ427" s="42">
        <f t="shared" si="147"/>
        <v>0</v>
      </c>
      <c r="AK427" s="42">
        <f t="shared" si="147"/>
        <v>0</v>
      </c>
      <c r="AL427" s="42">
        <f t="shared" si="147"/>
        <v>0</v>
      </c>
      <c r="AM427" s="42">
        <f t="shared" si="147"/>
        <v>0</v>
      </c>
      <c r="AN427" s="58">
        <f t="shared" si="141"/>
        <v>2</v>
      </c>
      <c r="AO427" s="58">
        <f t="shared" si="142"/>
        <v>0</v>
      </c>
      <c r="AP427" s="44"/>
      <c r="AQ427" s="45"/>
      <c r="AR427" s="46">
        <f>+T427+V427+X427+Z427+AB427+AD427+AF427+AH427+AJ427+AL427+R427+P427</f>
        <v>2</v>
      </c>
      <c r="AS427" s="46">
        <f>+U427+W427+Y427+AA427+AC427+AE427+AG427+AI427+AK427+AM427+S427+Q427</f>
        <v>0</v>
      </c>
      <c r="AT427" s="40">
        <f>SUM(O428:O429)</f>
        <v>2</v>
      </c>
      <c r="AU427" s="47">
        <f>SUM(AO428:AO429)/SUM(AN428:AN429)</f>
        <v>0</v>
      </c>
    </row>
    <row r="428" spans="2:47" s="213" customFormat="1" ht="18" x14ac:dyDescent="0.2">
      <c r="B428" s="85"/>
      <c r="C428" s="86"/>
      <c r="D428" s="87"/>
      <c r="E428" s="49" t="s">
        <v>589</v>
      </c>
      <c r="F428" s="50" t="s">
        <v>540</v>
      </c>
      <c r="G428" s="50"/>
      <c r="H428" s="50" t="s">
        <v>81</v>
      </c>
      <c r="I428" s="51" t="s">
        <v>542</v>
      </c>
      <c r="J428" s="52"/>
      <c r="K428" s="53">
        <v>43313</v>
      </c>
      <c r="L428" s="53">
        <v>43343</v>
      </c>
      <c r="M428" s="54">
        <f t="shared" si="146"/>
        <v>0</v>
      </c>
      <c r="N428" s="55">
        <f t="shared" si="139"/>
        <v>87</v>
      </c>
      <c r="O428" s="21">
        <v>1</v>
      </c>
      <c r="P428" s="57"/>
      <c r="Q428" s="57"/>
      <c r="R428" s="57"/>
      <c r="S428" s="57"/>
      <c r="T428" s="57"/>
      <c r="U428" s="57"/>
      <c r="V428" s="57"/>
      <c r="W428" s="57"/>
      <c r="X428" s="57"/>
      <c r="Y428" s="57"/>
      <c r="Z428" s="57"/>
      <c r="AA428" s="57"/>
      <c r="AB428" s="57"/>
      <c r="AC428" s="57"/>
      <c r="AD428" s="57">
        <v>1</v>
      </c>
      <c r="AE428" s="57"/>
      <c r="AF428" s="57"/>
      <c r="AG428" s="57"/>
      <c r="AH428" s="57"/>
      <c r="AI428" s="57"/>
      <c r="AJ428" s="57"/>
      <c r="AK428" s="57"/>
      <c r="AL428" s="57"/>
      <c r="AM428" s="57"/>
      <c r="AN428" s="58">
        <f t="shared" si="141"/>
        <v>1</v>
      </c>
      <c r="AO428" s="58">
        <f t="shared" si="142"/>
        <v>0</v>
      </c>
      <c r="AP428" s="59"/>
      <c r="AQ428" s="60"/>
      <c r="AR428" s="60"/>
      <c r="AS428" s="60"/>
      <c r="AT428" s="61"/>
      <c r="AU428" s="62"/>
    </row>
    <row r="429" spans="2:47" s="213" customFormat="1" ht="18" x14ac:dyDescent="0.2">
      <c r="B429" s="85"/>
      <c r="C429" s="86"/>
      <c r="D429" s="87"/>
      <c r="E429" s="91" t="s">
        <v>590</v>
      </c>
      <c r="F429" s="50" t="s">
        <v>540</v>
      </c>
      <c r="G429" s="50"/>
      <c r="H429" s="50" t="s">
        <v>81</v>
      </c>
      <c r="I429" s="51" t="s">
        <v>542</v>
      </c>
      <c r="J429" s="52"/>
      <c r="K429" s="53">
        <v>43313</v>
      </c>
      <c r="L429" s="53">
        <v>43343</v>
      </c>
      <c r="M429" s="54">
        <f t="shared" si="146"/>
        <v>0</v>
      </c>
      <c r="N429" s="55">
        <f t="shared" si="139"/>
        <v>87</v>
      </c>
      <c r="O429" s="21">
        <v>1</v>
      </c>
      <c r="P429" s="57"/>
      <c r="Q429" s="57"/>
      <c r="R429" s="57"/>
      <c r="S429" s="57"/>
      <c r="T429" s="57"/>
      <c r="U429" s="57"/>
      <c r="V429" s="57"/>
      <c r="W429" s="57"/>
      <c r="X429" s="57"/>
      <c r="Y429" s="57"/>
      <c r="Z429" s="57"/>
      <c r="AA429" s="57"/>
      <c r="AB429" s="57"/>
      <c r="AC429" s="57"/>
      <c r="AD429" s="57">
        <v>1</v>
      </c>
      <c r="AE429" s="57"/>
      <c r="AF429" s="57"/>
      <c r="AG429" s="57"/>
      <c r="AH429" s="57"/>
      <c r="AI429" s="57"/>
      <c r="AJ429" s="57"/>
      <c r="AK429" s="57"/>
      <c r="AL429" s="57"/>
      <c r="AM429" s="57"/>
      <c r="AN429" s="58">
        <f t="shared" si="141"/>
        <v>1</v>
      </c>
      <c r="AO429" s="58">
        <f t="shared" si="142"/>
        <v>0</v>
      </c>
      <c r="AP429" s="59"/>
      <c r="AQ429" s="60"/>
      <c r="AR429" s="60"/>
      <c r="AS429" s="60"/>
      <c r="AT429" s="61"/>
      <c r="AU429" s="62"/>
    </row>
    <row r="430" spans="2:47" s="213" customFormat="1" ht="18" x14ac:dyDescent="0.2">
      <c r="B430" s="92"/>
      <c r="C430" s="93"/>
      <c r="D430" s="32" t="s">
        <v>650</v>
      </c>
      <c r="E430" s="33" t="s">
        <v>591</v>
      </c>
      <c r="F430" s="34" t="s">
        <v>392</v>
      </c>
      <c r="G430" s="34"/>
      <c r="H430" s="34" t="s">
        <v>81</v>
      </c>
      <c r="I430" s="74" t="s">
        <v>542</v>
      </c>
      <c r="J430" s="36"/>
      <c r="K430" s="37">
        <v>43374</v>
      </c>
      <c r="L430" s="38">
        <v>43404</v>
      </c>
      <c r="M430" s="39">
        <f t="shared" si="146"/>
        <v>0</v>
      </c>
      <c r="N430" s="40">
        <f t="shared" ref="N430:N442" si="148">IF(M430=100%,"DONE",(L430-FECHA_HOY))</f>
        <v>148</v>
      </c>
      <c r="O430" s="69">
        <v>1</v>
      </c>
      <c r="P430" s="42">
        <f t="shared" ref="P430:AM430" si="149">SUM(P431:P433)</f>
        <v>0</v>
      </c>
      <c r="Q430" s="42">
        <f t="shared" si="149"/>
        <v>0</v>
      </c>
      <c r="R430" s="42">
        <f t="shared" si="149"/>
        <v>0</v>
      </c>
      <c r="S430" s="42">
        <f t="shared" si="149"/>
        <v>0</v>
      </c>
      <c r="T430" s="42">
        <f t="shared" si="149"/>
        <v>0</v>
      </c>
      <c r="U430" s="42">
        <f t="shared" si="149"/>
        <v>0</v>
      </c>
      <c r="V430" s="42">
        <f t="shared" si="149"/>
        <v>0</v>
      </c>
      <c r="W430" s="42">
        <f t="shared" si="149"/>
        <v>0</v>
      </c>
      <c r="X430" s="42">
        <f t="shared" si="149"/>
        <v>0</v>
      </c>
      <c r="Y430" s="42">
        <f t="shared" si="149"/>
        <v>0</v>
      </c>
      <c r="Z430" s="42">
        <f t="shared" si="149"/>
        <v>0</v>
      </c>
      <c r="AA430" s="42">
        <f t="shared" si="149"/>
        <v>0</v>
      </c>
      <c r="AB430" s="42">
        <f t="shared" si="149"/>
        <v>0</v>
      </c>
      <c r="AC430" s="42">
        <f t="shared" si="149"/>
        <v>0</v>
      </c>
      <c r="AD430" s="42">
        <f t="shared" si="149"/>
        <v>0</v>
      </c>
      <c r="AE430" s="42">
        <f t="shared" si="149"/>
        <v>0</v>
      </c>
      <c r="AF430" s="42">
        <f t="shared" si="149"/>
        <v>0</v>
      </c>
      <c r="AG430" s="42">
        <f t="shared" si="149"/>
        <v>0</v>
      </c>
      <c r="AH430" s="42">
        <f t="shared" si="149"/>
        <v>2</v>
      </c>
      <c r="AI430" s="42">
        <f t="shared" si="149"/>
        <v>0</v>
      </c>
      <c r="AJ430" s="42">
        <f t="shared" si="149"/>
        <v>0</v>
      </c>
      <c r="AK430" s="42">
        <f t="shared" si="149"/>
        <v>0</v>
      </c>
      <c r="AL430" s="42">
        <f t="shared" si="149"/>
        <v>0</v>
      </c>
      <c r="AM430" s="42">
        <f t="shared" si="149"/>
        <v>0</v>
      </c>
      <c r="AN430" s="58">
        <f t="shared" ref="AN430:AN433" si="150">+T430+V430+X430+Z430+AB430+AD430+AF430+AH430+AJ430+AL430+R430+P430</f>
        <v>2</v>
      </c>
      <c r="AO430" s="58">
        <f t="shared" ref="AO430:AO433" si="151">+S430+Q430+U430+W430+Y430+AA430+AC430+AE430+AG430+AI430+AK430+AM430</f>
        <v>0</v>
      </c>
      <c r="AP430" s="44"/>
      <c r="AQ430" s="45"/>
      <c r="AR430" s="46">
        <f>+T430+V430+X430+Z430+AB430+AD430+AF430+AH430+AJ430+AL430+R430+P430</f>
        <v>2</v>
      </c>
      <c r="AS430" s="46">
        <f>+U430+W430+Y430+AA430+AC430+AE430+AG430+AI430+AK430+AM430+S430+Q430</f>
        <v>0</v>
      </c>
      <c r="AT430" s="40">
        <f>SUM(O431:O433)</f>
        <v>3</v>
      </c>
      <c r="AU430" s="47">
        <f>SUM(AO431:AO433)/SUM(AN431:AN433)</f>
        <v>0</v>
      </c>
    </row>
    <row r="431" spans="2:47" s="213" customFormat="1" ht="18" x14ac:dyDescent="0.2">
      <c r="B431" s="85"/>
      <c r="C431" s="86"/>
      <c r="D431" s="87"/>
      <c r="E431" s="49"/>
      <c r="F431" s="50" t="s">
        <v>540</v>
      </c>
      <c r="G431" s="50"/>
      <c r="H431" s="50" t="s">
        <v>81</v>
      </c>
      <c r="I431" s="51" t="s">
        <v>542</v>
      </c>
      <c r="J431" s="52"/>
      <c r="K431" s="53">
        <v>43374</v>
      </c>
      <c r="L431" s="53">
        <v>43404</v>
      </c>
      <c r="M431" s="54">
        <f t="shared" si="146"/>
        <v>0</v>
      </c>
      <c r="N431" s="55">
        <f t="shared" si="148"/>
        <v>148</v>
      </c>
      <c r="O431" s="21">
        <v>1</v>
      </c>
      <c r="P431" s="57"/>
      <c r="Q431" s="57"/>
      <c r="R431" s="57"/>
      <c r="S431" s="57"/>
      <c r="T431" s="57"/>
      <c r="U431" s="57"/>
      <c r="V431" s="57"/>
      <c r="W431" s="57"/>
      <c r="X431" s="57"/>
      <c r="Y431" s="57"/>
      <c r="Z431" s="57"/>
      <c r="AA431" s="57"/>
      <c r="AB431" s="57"/>
      <c r="AC431" s="57"/>
      <c r="AD431" s="57"/>
      <c r="AE431" s="57"/>
      <c r="AF431" s="57"/>
      <c r="AG431" s="57"/>
      <c r="AH431" s="57">
        <v>1</v>
      </c>
      <c r="AI431" s="57"/>
      <c r="AJ431" s="57"/>
      <c r="AK431" s="57"/>
      <c r="AL431" s="57"/>
      <c r="AM431" s="57"/>
      <c r="AN431" s="58">
        <f t="shared" si="150"/>
        <v>1</v>
      </c>
      <c r="AO431" s="58">
        <f t="shared" si="151"/>
        <v>0</v>
      </c>
      <c r="AP431" s="59"/>
      <c r="AQ431" s="60"/>
      <c r="AR431" s="60"/>
      <c r="AS431" s="60"/>
      <c r="AT431" s="61"/>
      <c r="AU431" s="62"/>
    </row>
    <row r="432" spans="2:47" s="213" customFormat="1" ht="18" x14ac:dyDescent="0.2">
      <c r="B432" s="85"/>
      <c r="C432" s="86"/>
      <c r="D432" s="87"/>
      <c r="E432" s="87"/>
      <c r="F432" s="50" t="s">
        <v>540</v>
      </c>
      <c r="G432" s="50"/>
      <c r="H432" s="50" t="s">
        <v>81</v>
      </c>
      <c r="I432" s="51" t="s">
        <v>542</v>
      </c>
      <c r="J432" s="52"/>
      <c r="K432" s="53">
        <v>43374</v>
      </c>
      <c r="L432" s="53">
        <v>43404</v>
      </c>
      <c r="M432" s="54">
        <f t="shared" si="146"/>
        <v>0</v>
      </c>
      <c r="N432" s="55">
        <f t="shared" si="148"/>
        <v>148</v>
      </c>
      <c r="O432" s="21">
        <v>1</v>
      </c>
      <c r="P432" s="57"/>
      <c r="Q432" s="57"/>
      <c r="R432" s="57"/>
      <c r="S432" s="57"/>
      <c r="T432" s="57"/>
      <c r="U432" s="57"/>
      <c r="V432" s="57"/>
      <c r="W432" s="57"/>
      <c r="X432" s="57"/>
      <c r="Y432" s="57"/>
      <c r="Z432" s="57"/>
      <c r="AA432" s="57"/>
      <c r="AB432" s="57"/>
      <c r="AC432" s="57"/>
      <c r="AD432" s="57"/>
      <c r="AE432" s="57"/>
      <c r="AF432" s="57"/>
      <c r="AG432" s="57"/>
      <c r="AH432" s="57">
        <v>1</v>
      </c>
      <c r="AI432" s="57"/>
      <c r="AJ432" s="57"/>
      <c r="AK432" s="57"/>
      <c r="AL432" s="57"/>
      <c r="AM432" s="57"/>
      <c r="AN432" s="58">
        <f t="shared" si="150"/>
        <v>1</v>
      </c>
      <c r="AO432" s="58">
        <f t="shared" si="151"/>
        <v>0</v>
      </c>
      <c r="AP432" s="59"/>
      <c r="AQ432" s="60"/>
      <c r="AR432" s="60"/>
      <c r="AS432" s="60"/>
      <c r="AT432" s="61"/>
      <c r="AU432" s="62"/>
    </row>
    <row r="433" spans="2:47" s="213" customFormat="1" ht="18" x14ac:dyDescent="0.2">
      <c r="B433" s="85"/>
      <c r="C433" s="86"/>
      <c r="D433" s="87"/>
      <c r="E433" s="87"/>
      <c r="F433" s="50"/>
      <c r="G433" s="50"/>
      <c r="H433" s="50" t="s">
        <v>81</v>
      </c>
      <c r="I433" s="51" t="s">
        <v>55</v>
      </c>
      <c r="J433" s="52"/>
      <c r="K433" s="53">
        <v>43221</v>
      </c>
      <c r="L433" s="53">
        <v>43266</v>
      </c>
      <c r="M433" s="54" t="e">
        <f t="shared" si="146"/>
        <v>#DIV/0!</v>
      </c>
      <c r="N433" s="55" t="e">
        <f t="shared" si="148"/>
        <v>#DIV/0!</v>
      </c>
      <c r="O433" s="21">
        <v>1</v>
      </c>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8">
        <f t="shared" si="150"/>
        <v>0</v>
      </c>
      <c r="AO433" s="58">
        <f t="shared" si="151"/>
        <v>0</v>
      </c>
      <c r="AP433" s="59"/>
      <c r="AQ433" s="60"/>
      <c r="AR433" s="60"/>
      <c r="AS433" s="60"/>
      <c r="AT433" s="61"/>
      <c r="AU433" s="62"/>
    </row>
    <row r="434" spans="2:47" s="213" customFormat="1" ht="18" x14ac:dyDescent="0.2">
      <c r="B434" s="117"/>
      <c r="C434" s="118"/>
      <c r="D434" s="32" t="s">
        <v>651</v>
      </c>
      <c r="E434" s="33" t="s">
        <v>592</v>
      </c>
      <c r="F434" s="34" t="s">
        <v>392</v>
      </c>
      <c r="G434" s="34"/>
      <c r="H434" s="34" t="s">
        <v>81</v>
      </c>
      <c r="I434" s="74" t="s">
        <v>542</v>
      </c>
      <c r="J434" s="36"/>
      <c r="K434" s="37">
        <v>43313</v>
      </c>
      <c r="L434" s="38">
        <v>43343</v>
      </c>
      <c r="M434" s="39">
        <f>AS434/AR434</f>
        <v>0</v>
      </c>
      <c r="N434" s="40">
        <f t="shared" si="148"/>
        <v>87</v>
      </c>
      <c r="O434" s="69">
        <v>1</v>
      </c>
      <c r="P434" s="42">
        <f t="shared" ref="P434:AC434" si="152">SUM(P435:P436)</f>
        <v>0</v>
      </c>
      <c r="Q434" s="42">
        <f t="shared" si="152"/>
        <v>0</v>
      </c>
      <c r="R434" s="42">
        <f t="shared" si="152"/>
        <v>0</v>
      </c>
      <c r="S434" s="42">
        <f t="shared" si="152"/>
        <v>0</v>
      </c>
      <c r="T434" s="42">
        <f t="shared" si="152"/>
        <v>0</v>
      </c>
      <c r="U434" s="42">
        <f t="shared" si="152"/>
        <v>0</v>
      </c>
      <c r="V434" s="42">
        <f t="shared" si="152"/>
        <v>0</v>
      </c>
      <c r="W434" s="42">
        <f t="shared" si="152"/>
        <v>0</v>
      </c>
      <c r="X434" s="42">
        <f t="shared" si="152"/>
        <v>0</v>
      </c>
      <c r="Y434" s="42">
        <f t="shared" si="152"/>
        <v>0</v>
      </c>
      <c r="Z434" s="42">
        <f t="shared" si="152"/>
        <v>0</v>
      </c>
      <c r="AA434" s="42">
        <f t="shared" si="152"/>
        <v>0</v>
      </c>
      <c r="AB434" s="42">
        <f t="shared" si="152"/>
        <v>0</v>
      </c>
      <c r="AC434" s="42">
        <f t="shared" si="152"/>
        <v>0</v>
      </c>
      <c r="AD434" s="42">
        <v>2</v>
      </c>
      <c r="AE434" s="42">
        <f t="shared" ref="AE434:AM434" si="153">SUM(AE435:AE436)</f>
        <v>0</v>
      </c>
      <c r="AF434" s="42">
        <f t="shared" si="153"/>
        <v>0</v>
      </c>
      <c r="AG434" s="42">
        <f t="shared" si="153"/>
        <v>0</v>
      </c>
      <c r="AH434" s="42">
        <f t="shared" si="153"/>
        <v>0</v>
      </c>
      <c r="AI434" s="42">
        <f t="shared" si="153"/>
        <v>0</v>
      </c>
      <c r="AJ434" s="42">
        <f t="shared" si="153"/>
        <v>0</v>
      </c>
      <c r="AK434" s="42">
        <f t="shared" si="153"/>
        <v>0</v>
      </c>
      <c r="AL434" s="42">
        <f t="shared" si="153"/>
        <v>0</v>
      </c>
      <c r="AM434" s="42">
        <f t="shared" si="153"/>
        <v>0</v>
      </c>
      <c r="AN434" s="58">
        <f t="shared" ref="AN434:AN436" si="154">+T434+V434+X434+Z434+AB434+AD434+AF434+AH434+AJ434+AL434+R434+P434</f>
        <v>2</v>
      </c>
      <c r="AO434" s="58">
        <f t="shared" ref="AO434:AO436" si="155">+S434+Q434+U434+W434+Y434+AA434+AC434+AE434+AG434+AI434+AK434+AM434</f>
        <v>0</v>
      </c>
      <c r="AP434" s="44"/>
      <c r="AQ434" s="45"/>
      <c r="AR434" s="46">
        <f>+T434+V434+X434+Z434+AB434+AD434+AF434+AH434+AJ434+AL434+R434+P434</f>
        <v>2</v>
      </c>
      <c r="AS434" s="46">
        <f>+U434+W434+Y434+AA434+AC434+AE434+AG434+AI434+AK434+AM434+S434+Q434</f>
        <v>0</v>
      </c>
      <c r="AT434" s="40">
        <f>SUM(O435:O436)</f>
        <v>2</v>
      </c>
      <c r="AU434" s="47">
        <f>SUM(AO435:AO436)/SUM(AN435:AN436)</f>
        <v>0</v>
      </c>
    </row>
    <row r="435" spans="2:47" s="213" customFormat="1" ht="18" x14ac:dyDescent="0.2">
      <c r="B435" s="120"/>
      <c r="C435" s="121"/>
      <c r="D435" s="122"/>
      <c r="E435" s="49"/>
      <c r="F435" s="50" t="s">
        <v>540</v>
      </c>
      <c r="G435" s="50"/>
      <c r="H435" s="50" t="s">
        <v>81</v>
      </c>
      <c r="I435" s="51" t="s">
        <v>542</v>
      </c>
      <c r="J435" s="124"/>
      <c r="K435" s="53"/>
      <c r="L435" s="53"/>
      <c r="M435" s="54">
        <f>AO435/AN435</f>
        <v>0</v>
      </c>
      <c r="N435" s="55">
        <f t="shared" si="148"/>
        <v>-43256</v>
      </c>
      <c r="O435" s="21">
        <v>1</v>
      </c>
      <c r="P435" s="57"/>
      <c r="Q435" s="57"/>
      <c r="R435" s="57"/>
      <c r="S435" s="57"/>
      <c r="T435" s="57"/>
      <c r="U435" s="57"/>
      <c r="V435" s="57"/>
      <c r="W435" s="57"/>
      <c r="X435" s="57"/>
      <c r="Y435" s="57"/>
      <c r="Z435" s="57"/>
      <c r="AA435" s="57"/>
      <c r="AB435" s="57"/>
      <c r="AC435" s="57"/>
      <c r="AD435" s="57">
        <v>1</v>
      </c>
      <c r="AE435" s="57"/>
      <c r="AF435" s="57"/>
      <c r="AG435" s="57"/>
      <c r="AH435" s="57"/>
      <c r="AI435" s="57"/>
      <c r="AJ435" s="57"/>
      <c r="AK435" s="57"/>
      <c r="AL435" s="57"/>
      <c r="AM435" s="57"/>
      <c r="AN435" s="58">
        <f t="shared" si="154"/>
        <v>1</v>
      </c>
      <c r="AO435" s="58">
        <f t="shared" si="155"/>
        <v>0</v>
      </c>
      <c r="AP435" s="59"/>
      <c r="AQ435" s="60"/>
      <c r="AR435" s="60"/>
      <c r="AS435" s="60"/>
      <c r="AT435" s="61"/>
      <c r="AU435" s="62"/>
    </row>
    <row r="436" spans="2:47" s="213" customFormat="1" ht="18" x14ac:dyDescent="0.2">
      <c r="B436" s="120"/>
      <c r="C436" s="121"/>
      <c r="D436" s="122"/>
      <c r="E436" s="125"/>
      <c r="F436" s="50" t="s">
        <v>540</v>
      </c>
      <c r="G436" s="50"/>
      <c r="H436" s="50" t="s">
        <v>81</v>
      </c>
      <c r="I436" s="51" t="s">
        <v>542</v>
      </c>
      <c r="J436" s="124"/>
      <c r="K436" s="53"/>
      <c r="L436" s="53"/>
      <c r="M436" s="54">
        <f>AO436/AN436</f>
        <v>0</v>
      </c>
      <c r="N436" s="55">
        <f t="shared" si="148"/>
        <v>-43256</v>
      </c>
      <c r="O436" s="21">
        <v>1</v>
      </c>
      <c r="P436" s="57"/>
      <c r="Q436" s="57"/>
      <c r="R436" s="57"/>
      <c r="S436" s="57"/>
      <c r="T436" s="57"/>
      <c r="U436" s="57"/>
      <c r="V436" s="57"/>
      <c r="W436" s="57"/>
      <c r="X436" s="57"/>
      <c r="Y436" s="57"/>
      <c r="Z436" s="57"/>
      <c r="AA436" s="57"/>
      <c r="AB436" s="57"/>
      <c r="AC436" s="57"/>
      <c r="AD436" s="57">
        <v>1</v>
      </c>
      <c r="AE436" s="57"/>
      <c r="AF436" s="57"/>
      <c r="AG436" s="57"/>
      <c r="AH436" s="57"/>
      <c r="AI436" s="57"/>
      <c r="AJ436" s="57"/>
      <c r="AK436" s="57"/>
      <c r="AL436" s="57"/>
      <c r="AM436" s="57"/>
      <c r="AN436" s="58">
        <f t="shared" si="154"/>
        <v>1</v>
      </c>
      <c r="AO436" s="58">
        <f t="shared" si="155"/>
        <v>0</v>
      </c>
      <c r="AP436" s="59"/>
      <c r="AQ436" s="60"/>
      <c r="AR436" s="60"/>
      <c r="AS436" s="60"/>
      <c r="AT436" s="61"/>
      <c r="AU436" s="62"/>
    </row>
    <row r="437" spans="2:47" s="213" customFormat="1" ht="18" x14ac:dyDescent="0.2">
      <c r="B437" s="130"/>
      <c r="C437" s="118"/>
      <c r="D437" s="32" t="s">
        <v>652</v>
      </c>
      <c r="E437" s="82" t="s">
        <v>580</v>
      </c>
      <c r="F437" s="34" t="s">
        <v>392</v>
      </c>
      <c r="G437" s="34"/>
      <c r="H437" s="34" t="s">
        <v>81</v>
      </c>
      <c r="I437" s="74" t="s">
        <v>542</v>
      </c>
      <c r="J437" s="36"/>
      <c r="K437" s="37">
        <v>43101</v>
      </c>
      <c r="L437" s="38">
        <v>43257</v>
      </c>
      <c r="M437" s="39">
        <f>AS437/AR437</f>
        <v>0.5</v>
      </c>
      <c r="N437" s="40">
        <f t="shared" si="148"/>
        <v>1</v>
      </c>
      <c r="O437" s="69">
        <v>1</v>
      </c>
      <c r="P437" s="42">
        <f t="shared" ref="P437:AM437" si="156">SUM(P438:P439)</f>
        <v>2</v>
      </c>
      <c r="Q437" s="42">
        <f t="shared" si="156"/>
        <v>2</v>
      </c>
      <c r="R437" s="42">
        <f t="shared" si="156"/>
        <v>0</v>
      </c>
      <c r="S437" s="42">
        <f t="shared" si="156"/>
        <v>0</v>
      </c>
      <c r="T437" s="42">
        <f t="shared" si="156"/>
        <v>0</v>
      </c>
      <c r="U437" s="42">
        <f t="shared" si="156"/>
        <v>0</v>
      </c>
      <c r="V437" s="42">
        <f t="shared" si="156"/>
        <v>0</v>
      </c>
      <c r="W437" s="42">
        <f t="shared" si="156"/>
        <v>0</v>
      </c>
      <c r="X437" s="42">
        <f t="shared" si="156"/>
        <v>0</v>
      </c>
      <c r="Y437" s="42">
        <f t="shared" si="156"/>
        <v>0</v>
      </c>
      <c r="Z437" s="42">
        <f t="shared" si="156"/>
        <v>2</v>
      </c>
      <c r="AA437" s="42">
        <f t="shared" si="156"/>
        <v>0</v>
      </c>
      <c r="AB437" s="42">
        <f t="shared" si="156"/>
        <v>0</v>
      </c>
      <c r="AC437" s="42">
        <f t="shared" si="156"/>
        <v>0</v>
      </c>
      <c r="AD437" s="42">
        <f t="shared" si="156"/>
        <v>0</v>
      </c>
      <c r="AE437" s="42">
        <f t="shared" si="156"/>
        <v>0</v>
      </c>
      <c r="AF437" s="42">
        <f t="shared" si="156"/>
        <v>0</v>
      </c>
      <c r="AG437" s="42">
        <f t="shared" si="156"/>
        <v>0</v>
      </c>
      <c r="AH437" s="42">
        <f t="shared" si="156"/>
        <v>0</v>
      </c>
      <c r="AI437" s="42">
        <f t="shared" si="156"/>
        <v>0</v>
      </c>
      <c r="AJ437" s="42">
        <f t="shared" si="156"/>
        <v>0</v>
      </c>
      <c r="AK437" s="42">
        <f t="shared" si="156"/>
        <v>0</v>
      </c>
      <c r="AL437" s="42">
        <f t="shared" si="156"/>
        <v>0</v>
      </c>
      <c r="AM437" s="42">
        <f t="shared" si="156"/>
        <v>0</v>
      </c>
      <c r="AN437" s="43"/>
      <c r="AO437" s="43"/>
      <c r="AP437" s="44"/>
      <c r="AQ437" s="45"/>
      <c r="AR437" s="46">
        <f>+T437+V437+X437+Z437+AB437+AD437+AF437+AH437+AJ437+AL437+R437+P437</f>
        <v>4</v>
      </c>
      <c r="AS437" s="46">
        <f>+U437+W437+Y437+AA437+AC437+AE437+AG437+AI437+AK437+AM437+S437+Q437</f>
        <v>2</v>
      </c>
      <c r="AT437" s="40">
        <f>SUM(O438:O439)</f>
        <v>2</v>
      </c>
      <c r="AU437" s="47">
        <f>SUM(AO438:AO439)/SUM(AN438:AN439)</f>
        <v>0.5</v>
      </c>
    </row>
    <row r="438" spans="2:47" s="213" customFormat="1" ht="24" x14ac:dyDescent="0.2">
      <c r="B438" s="85"/>
      <c r="C438" s="86"/>
      <c r="D438" s="87"/>
      <c r="E438" s="49" t="s">
        <v>581</v>
      </c>
      <c r="F438" s="50" t="s">
        <v>540</v>
      </c>
      <c r="G438" s="50"/>
      <c r="H438" s="50" t="s">
        <v>81</v>
      </c>
      <c r="I438" s="51" t="s">
        <v>542</v>
      </c>
      <c r="J438" s="142"/>
      <c r="K438" s="53">
        <v>43101</v>
      </c>
      <c r="L438" s="53">
        <v>43252</v>
      </c>
      <c r="M438" s="54">
        <f>AO438/AN438</f>
        <v>0.5</v>
      </c>
      <c r="N438" s="55">
        <f t="shared" si="148"/>
        <v>-4</v>
      </c>
      <c r="O438" s="21">
        <v>1</v>
      </c>
      <c r="P438" s="57">
        <v>1</v>
      </c>
      <c r="Q438" s="57">
        <v>1</v>
      </c>
      <c r="R438" s="57"/>
      <c r="S438" s="57"/>
      <c r="T438" s="57"/>
      <c r="U438" s="57"/>
      <c r="V438" s="57"/>
      <c r="W438" s="57"/>
      <c r="X438" s="57"/>
      <c r="Y438" s="57"/>
      <c r="Z438" s="57">
        <v>1</v>
      </c>
      <c r="AA438" s="57"/>
      <c r="AB438" s="57"/>
      <c r="AC438" s="57"/>
      <c r="AD438" s="57"/>
      <c r="AE438" s="57"/>
      <c r="AF438" s="57"/>
      <c r="AG438" s="57"/>
      <c r="AH438" s="57"/>
      <c r="AI438" s="57"/>
      <c r="AJ438" s="57"/>
      <c r="AK438" s="57"/>
      <c r="AL438" s="57"/>
      <c r="AM438" s="57"/>
      <c r="AN438" s="58">
        <f t="shared" ref="AN438:AN448" si="157">+T438+V438+X438+Z438+AB438+AD438+AF438+AH438+AJ438+AL438+R438+P438</f>
        <v>2</v>
      </c>
      <c r="AO438" s="58">
        <f t="shared" ref="AO438:AO448" si="158">+S438+Q438+U438+W438+Y438+AA438+AC438+AE438+AG438+AI438+AK438+AM438</f>
        <v>1</v>
      </c>
      <c r="AP438" s="59"/>
      <c r="AQ438" s="60"/>
      <c r="AR438" s="60"/>
      <c r="AS438" s="60"/>
      <c r="AT438" s="61"/>
      <c r="AU438" s="62"/>
    </row>
    <row r="439" spans="2:47" s="213" customFormat="1" ht="24" x14ac:dyDescent="0.2">
      <c r="B439" s="85"/>
      <c r="C439" s="86"/>
      <c r="D439" s="87"/>
      <c r="E439" s="89" t="s">
        <v>582</v>
      </c>
      <c r="F439" s="50" t="s">
        <v>540</v>
      </c>
      <c r="G439" s="50"/>
      <c r="H439" s="50" t="s">
        <v>81</v>
      </c>
      <c r="I439" s="51" t="s">
        <v>542</v>
      </c>
      <c r="J439" s="142"/>
      <c r="K439" s="53">
        <v>43101</v>
      </c>
      <c r="L439" s="53">
        <v>43252</v>
      </c>
      <c r="M439" s="54">
        <f>AO439/AN439</f>
        <v>0.5</v>
      </c>
      <c r="N439" s="55">
        <f t="shared" si="148"/>
        <v>-4</v>
      </c>
      <c r="O439" s="21">
        <v>1</v>
      </c>
      <c r="P439" s="57">
        <v>1</v>
      </c>
      <c r="Q439" s="57">
        <v>1</v>
      </c>
      <c r="R439" s="57"/>
      <c r="S439" s="57"/>
      <c r="T439" s="57"/>
      <c r="U439" s="57"/>
      <c r="V439" s="57"/>
      <c r="W439" s="57"/>
      <c r="X439" s="57"/>
      <c r="Y439" s="57"/>
      <c r="Z439" s="57">
        <v>1</v>
      </c>
      <c r="AA439" s="57"/>
      <c r="AB439" s="57"/>
      <c r="AC439" s="57"/>
      <c r="AD439" s="57"/>
      <c r="AE439" s="57"/>
      <c r="AF439" s="57"/>
      <c r="AG439" s="57"/>
      <c r="AH439" s="57"/>
      <c r="AI439" s="57"/>
      <c r="AJ439" s="57"/>
      <c r="AK439" s="57"/>
      <c r="AL439" s="57"/>
      <c r="AM439" s="57"/>
      <c r="AN439" s="58">
        <f t="shared" si="157"/>
        <v>2</v>
      </c>
      <c r="AO439" s="58">
        <f t="shared" si="158"/>
        <v>1</v>
      </c>
      <c r="AP439" s="59"/>
      <c r="AQ439" s="60"/>
      <c r="AR439" s="60"/>
      <c r="AS439" s="60"/>
      <c r="AT439" s="61"/>
      <c r="AU439" s="62"/>
    </row>
    <row r="440" spans="2:47" s="213" customFormat="1" ht="30.6" customHeight="1" x14ac:dyDescent="0.2">
      <c r="B440" s="130"/>
      <c r="C440" s="118"/>
      <c r="D440" s="32" t="s">
        <v>653</v>
      </c>
      <c r="E440" s="33" t="s">
        <v>593</v>
      </c>
      <c r="F440" s="34" t="s">
        <v>392</v>
      </c>
      <c r="G440" s="34"/>
      <c r="H440" s="34" t="s">
        <v>81</v>
      </c>
      <c r="I440" s="74" t="s">
        <v>542</v>
      </c>
      <c r="J440" s="36"/>
      <c r="K440" s="37">
        <v>43132</v>
      </c>
      <c r="L440" s="38">
        <v>43189</v>
      </c>
      <c r="M440" s="39">
        <f>AS440/AR440</f>
        <v>1</v>
      </c>
      <c r="N440" s="40" t="str">
        <f>IF(M440=100%,"DONE",(L440-FECHA_HOY))</f>
        <v>DONE</v>
      </c>
      <c r="O440" s="69">
        <v>1</v>
      </c>
      <c r="P440" s="42">
        <f t="shared" ref="P440:AM440" si="159">SUM(P441:P442)</f>
        <v>0</v>
      </c>
      <c r="Q440" s="42">
        <f t="shared" si="159"/>
        <v>0</v>
      </c>
      <c r="R440" s="42">
        <f t="shared" si="159"/>
        <v>2</v>
      </c>
      <c r="S440" s="42">
        <f t="shared" si="159"/>
        <v>2</v>
      </c>
      <c r="T440" s="42">
        <f t="shared" si="159"/>
        <v>2</v>
      </c>
      <c r="U440" s="42">
        <f t="shared" si="159"/>
        <v>2</v>
      </c>
      <c r="V440" s="42">
        <f t="shared" si="159"/>
        <v>0</v>
      </c>
      <c r="W440" s="42">
        <f t="shared" si="159"/>
        <v>0</v>
      </c>
      <c r="X440" s="42">
        <f t="shared" si="159"/>
        <v>0</v>
      </c>
      <c r="Y440" s="42">
        <f t="shared" si="159"/>
        <v>0</v>
      </c>
      <c r="Z440" s="42">
        <f t="shared" si="159"/>
        <v>0</v>
      </c>
      <c r="AA440" s="42">
        <f t="shared" si="159"/>
        <v>0</v>
      </c>
      <c r="AB440" s="42">
        <f t="shared" si="159"/>
        <v>0</v>
      </c>
      <c r="AC440" s="42">
        <f t="shared" si="159"/>
        <v>0</v>
      </c>
      <c r="AD440" s="42">
        <f t="shared" si="159"/>
        <v>0</v>
      </c>
      <c r="AE440" s="42">
        <f t="shared" si="159"/>
        <v>0</v>
      </c>
      <c r="AF440" s="42">
        <f t="shared" si="159"/>
        <v>0</v>
      </c>
      <c r="AG440" s="42">
        <f t="shared" si="159"/>
        <v>0</v>
      </c>
      <c r="AH440" s="42">
        <f t="shared" si="159"/>
        <v>0</v>
      </c>
      <c r="AI440" s="42">
        <f t="shared" si="159"/>
        <v>0</v>
      </c>
      <c r="AJ440" s="42">
        <f t="shared" si="159"/>
        <v>0</v>
      </c>
      <c r="AK440" s="42">
        <f t="shared" si="159"/>
        <v>0</v>
      </c>
      <c r="AL440" s="42">
        <f t="shared" si="159"/>
        <v>0</v>
      </c>
      <c r="AM440" s="42">
        <f t="shared" si="159"/>
        <v>0</v>
      </c>
      <c r="AN440" s="58">
        <f t="shared" si="157"/>
        <v>4</v>
      </c>
      <c r="AO440" s="58">
        <f t="shared" si="158"/>
        <v>4</v>
      </c>
      <c r="AP440" s="44"/>
      <c r="AQ440" s="45"/>
      <c r="AR440" s="46">
        <f>+T440+V440+X440+Z440+AB440+AD440+AF440+AH440+AJ440+AL440+R440+P440</f>
        <v>4</v>
      </c>
      <c r="AS440" s="46">
        <f>+U440+W440+Y440+AA440+AC440+AE440+AG440+AI440+AK440+AM440+S440+Q440</f>
        <v>4</v>
      </c>
      <c r="AT440" s="40">
        <f>SUM(O441:O442)</f>
        <v>2</v>
      </c>
      <c r="AU440" s="47">
        <f>SUM(AO441:AO442)/SUM(AN441:AN442)</f>
        <v>1</v>
      </c>
    </row>
    <row r="441" spans="2:47" s="213" customFormat="1" ht="36" x14ac:dyDescent="0.2">
      <c r="B441" s="85"/>
      <c r="C441" s="86"/>
      <c r="D441" s="87"/>
      <c r="E441" s="49" t="s">
        <v>554</v>
      </c>
      <c r="F441" s="50" t="s">
        <v>540</v>
      </c>
      <c r="G441" s="50"/>
      <c r="H441" s="50" t="s">
        <v>81</v>
      </c>
      <c r="I441" s="51" t="s">
        <v>542</v>
      </c>
      <c r="J441" s="52"/>
      <c r="K441" s="53">
        <v>43132</v>
      </c>
      <c r="L441" s="53">
        <v>43189</v>
      </c>
      <c r="M441" s="54">
        <f>AO441/AN441</f>
        <v>1</v>
      </c>
      <c r="N441" s="55" t="str">
        <f t="shared" si="148"/>
        <v>DONE</v>
      </c>
      <c r="O441" s="21">
        <v>1</v>
      </c>
      <c r="P441" s="57"/>
      <c r="Q441" s="57"/>
      <c r="R441" s="57">
        <v>1</v>
      </c>
      <c r="S441" s="57">
        <v>1</v>
      </c>
      <c r="T441" s="57">
        <v>1</v>
      </c>
      <c r="U441" s="57">
        <v>1</v>
      </c>
      <c r="V441" s="57"/>
      <c r="W441" s="57"/>
      <c r="X441" s="57"/>
      <c r="Y441" s="57"/>
      <c r="Z441" s="57"/>
      <c r="AA441" s="57"/>
      <c r="AB441" s="57"/>
      <c r="AC441" s="57"/>
      <c r="AD441" s="57"/>
      <c r="AE441" s="57"/>
      <c r="AF441" s="57"/>
      <c r="AG441" s="57"/>
      <c r="AH441" s="57"/>
      <c r="AI441" s="57"/>
      <c r="AJ441" s="57"/>
      <c r="AK441" s="57"/>
      <c r="AL441" s="57"/>
      <c r="AM441" s="57"/>
      <c r="AN441" s="58">
        <f t="shared" si="157"/>
        <v>2</v>
      </c>
      <c r="AO441" s="58">
        <f t="shared" si="158"/>
        <v>2</v>
      </c>
      <c r="AP441" s="59"/>
      <c r="AQ441" s="60"/>
      <c r="AR441" s="60"/>
      <c r="AS441" s="60"/>
      <c r="AT441" s="61"/>
      <c r="AU441" s="62"/>
    </row>
    <row r="442" spans="2:47" s="213" customFormat="1" ht="24" x14ac:dyDescent="0.2">
      <c r="B442" s="85"/>
      <c r="C442" s="86"/>
      <c r="D442" s="87"/>
      <c r="E442" s="63" t="s">
        <v>555</v>
      </c>
      <c r="F442" s="50" t="s">
        <v>540</v>
      </c>
      <c r="G442" s="50"/>
      <c r="H442" s="50" t="s">
        <v>81</v>
      </c>
      <c r="I442" s="51" t="s">
        <v>542</v>
      </c>
      <c r="J442" s="52"/>
      <c r="K442" s="53">
        <v>43132</v>
      </c>
      <c r="L442" s="53">
        <v>43189</v>
      </c>
      <c r="M442" s="54">
        <f>AO442/AN442</f>
        <v>1</v>
      </c>
      <c r="N442" s="55" t="str">
        <f t="shared" si="148"/>
        <v>DONE</v>
      </c>
      <c r="O442" s="21">
        <v>1</v>
      </c>
      <c r="P442" s="57"/>
      <c r="Q442" s="57"/>
      <c r="R442" s="57">
        <v>1</v>
      </c>
      <c r="S442" s="57">
        <v>1</v>
      </c>
      <c r="T442" s="57">
        <v>1</v>
      </c>
      <c r="U442" s="57">
        <v>1</v>
      </c>
      <c r="V442" s="57"/>
      <c r="W442" s="57"/>
      <c r="X442" s="57"/>
      <c r="Y442" s="57"/>
      <c r="Z442" s="57"/>
      <c r="AA442" s="57"/>
      <c r="AB442" s="57"/>
      <c r="AC442" s="57"/>
      <c r="AD442" s="57"/>
      <c r="AE442" s="57"/>
      <c r="AF442" s="57"/>
      <c r="AG442" s="57"/>
      <c r="AH442" s="57"/>
      <c r="AI442" s="57"/>
      <c r="AJ442" s="57"/>
      <c r="AK442" s="57"/>
      <c r="AL442" s="57"/>
      <c r="AM442" s="57"/>
      <c r="AN442" s="58">
        <f t="shared" si="157"/>
        <v>2</v>
      </c>
      <c r="AO442" s="58">
        <f t="shared" si="158"/>
        <v>2</v>
      </c>
      <c r="AP442" s="59"/>
      <c r="AQ442" s="60"/>
      <c r="AR442" s="60"/>
      <c r="AS442" s="60"/>
      <c r="AT442" s="61"/>
      <c r="AU442" s="62"/>
    </row>
    <row r="443" spans="2:47" s="213" customFormat="1" ht="18" x14ac:dyDescent="0.2">
      <c r="B443" s="130"/>
      <c r="C443" s="118"/>
      <c r="D443" s="32" t="s">
        <v>654</v>
      </c>
      <c r="E443" s="33" t="s">
        <v>594</v>
      </c>
      <c r="F443" s="34" t="s">
        <v>392</v>
      </c>
      <c r="G443" s="34"/>
      <c r="H443" s="34" t="s">
        <v>81</v>
      </c>
      <c r="I443" s="74" t="s">
        <v>542</v>
      </c>
      <c r="J443" s="36"/>
      <c r="K443" s="37">
        <v>43191</v>
      </c>
      <c r="L443" s="38">
        <v>43251</v>
      </c>
      <c r="M443" s="39">
        <f>AS443/AR443</f>
        <v>1</v>
      </c>
      <c r="N443" s="40" t="str">
        <f t="shared" ref="N443:N450" si="160">IF(M443=100%,"DONE",(L443-FECHA_HOY))</f>
        <v>DONE</v>
      </c>
      <c r="O443" s="69">
        <v>1</v>
      </c>
      <c r="P443" s="42">
        <f t="shared" ref="P443:AM443" si="161">SUM(P444:P444)</f>
        <v>0</v>
      </c>
      <c r="Q443" s="42">
        <f t="shared" si="161"/>
        <v>0</v>
      </c>
      <c r="R443" s="42">
        <f t="shared" si="161"/>
        <v>0</v>
      </c>
      <c r="S443" s="42">
        <f t="shared" si="161"/>
        <v>0</v>
      </c>
      <c r="T443" s="42">
        <f t="shared" si="161"/>
        <v>0</v>
      </c>
      <c r="U443" s="42">
        <f t="shared" si="161"/>
        <v>0</v>
      </c>
      <c r="V443" s="42">
        <v>1</v>
      </c>
      <c r="W443" s="42">
        <v>1</v>
      </c>
      <c r="X443" s="42">
        <v>1</v>
      </c>
      <c r="Y443" s="42">
        <v>1</v>
      </c>
      <c r="Z443" s="42">
        <f t="shared" si="161"/>
        <v>0</v>
      </c>
      <c r="AA443" s="42">
        <f t="shared" si="161"/>
        <v>0</v>
      </c>
      <c r="AB443" s="42">
        <f t="shared" si="161"/>
        <v>0</v>
      </c>
      <c r="AC443" s="42">
        <f t="shared" si="161"/>
        <v>0</v>
      </c>
      <c r="AD443" s="42">
        <f t="shared" si="161"/>
        <v>0</v>
      </c>
      <c r="AE443" s="42">
        <f t="shared" si="161"/>
        <v>0</v>
      </c>
      <c r="AF443" s="42">
        <f t="shared" si="161"/>
        <v>0</v>
      </c>
      <c r="AG443" s="42">
        <f t="shared" si="161"/>
        <v>0</v>
      </c>
      <c r="AH443" s="42">
        <f t="shared" si="161"/>
        <v>0</v>
      </c>
      <c r="AI443" s="42">
        <f t="shared" si="161"/>
        <v>0</v>
      </c>
      <c r="AJ443" s="42">
        <f t="shared" si="161"/>
        <v>0</v>
      </c>
      <c r="AK443" s="42">
        <f t="shared" si="161"/>
        <v>0</v>
      </c>
      <c r="AL443" s="42">
        <f t="shared" si="161"/>
        <v>0</v>
      </c>
      <c r="AM443" s="42">
        <f t="shared" si="161"/>
        <v>0</v>
      </c>
      <c r="AN443" s="58">
        <f t="shared" si="157"/>
        <v>2</v>
      </c>
      <c r="AO443" s="58">
        <f t="shared" si="158"/>
        <v>2</v>
      </c>
      <c r="AP443" s="44"/>
      <c r="AQ443" s="45"/>
      <c r="AR443" s="46">
        <f>+T443+V443+X443+Z443+AB443+AD443+AF443+AH443+AJ443+AL443+R443+P443</f>
        <v>2</v>
      </c>
      <c r="AS443" s="46">
        <f>+U443+W443+Y443+AA443+AC443+AE443+AG443+AI443+AK443+AM443+S443+Q443</f>
        <v>2</v>
      </c>
      <c r="AT443" s="40">
        <f>SUM(O444:O444)</f>
        <v>1</v>
      </c>
      <c r="AU443" s="47">
        <f>SUM(AO444:AO444)/SUM(AN444:AN444)</f>
        <v>1</v>
      </c>
    </row>
    <row r="444" spans="2:47" s="213" customFormat="1" ht="24" x14ac:dyDescent="0.2">
      <c r="B444" s="120"/>
      <c r="C444" s="121"/>
      <c r="D444" s="122"/>
      <c r="E444" s="125" t="s">
        <v>595</v>
      </c>
      <c r="F444" s="50" t="s">
        <v>540</v>
      </c>
      <c r="G444" s="50"/>
      <c r="H444" s="50" t="s">
        <v>81</v>
      </c>
      <c r="I444" s="51" t="s">
        <v>542</v>
      </c>
      <c r="J444" s="124"/>
      <c r="K444" s="53">
        <v>43191</v>
      </c>
      <c r="L444" s="53">
        <v>43251</v>
      </c>
      <c r="M444" s="54">
        <f>AO444/AN444</f>
        <v>1</v>
      </c>
      <c r="N444" s="55" t="str">
        <f t="shared" si="160"/>
        <v>DONE</v>
      </c>
      <c r="O444" s="21">
        <v>1</v>
      </c>
      <c r="P444" s="57"/>
      <c r="Q444" s="57"/>
      <c r="R444" s="57"/>
      <c r="S444" s="57"/>
      <c r="T444" s="57"/>
      <c r="U444" s="57"/>
      <c r="V444" s="57">
        <v>1</v>
      </c>
      <c r="W444" s="57">
        <v>1</v>
      </c>
      <c r="X444" s="57">
        <v>1</v>
      </c>
      <c r="Y444" s="57">
        <v>1</v>
      </c>
      <c r="Z444" s="57"/>
      <c r="AA444" s="57"/>
      <c r="AB444" s="57"/>
      <c r="AC444" s="57"/>
      <c r="AD444" s="57"/>
      <c r="AE444" s="57"/>
      <c r="AF444" s="57"/>
      <c r="AG444" s="57"/>
      <c r="AH444" s="57"/>
      <c r="AI444" s="57"/>
      <c r="AJ444" s="57"/>
      <c r="AK444" s="57"/>
      <c r="AL444" s="57"/>
      <c r="AM444" s="57"/>
      <c r="AN444" s="58">
        <f t="shared" si="157"/>
        <v>2</v>
      </c>
      <c r="AO444" s="58">
        <f t="shared" si="158"/>
        <v>2</v>
      </c>
      <c r="AP444" s="59"/>
      <c r="AQ444" s="60"/>
      <c r="AR444" s="60"/>
      <c r="AS444" s="60"/>
      <c r="AT444" s="61"/>
      <c r="AU444" s="62"/>
    </row>
    <row r="445" spans="2:47" s="213" customFormat="1" ht="18" x14ac:dyDescent="0.2">
      <c r="B445" s="117"/>
      <c r="C445" s="118"/>
      <c r="D445" s="32" t="s">
        <v>655</v>
      </c>
      <c r="E445" s="33" t="s">
        <v>596</v>
      </c>
      <c r="F445" s="34" t="s">
        <v>392</v>
      </c>
      <c r="G445" s="34"/>
      <c r="H445" s="34" t="s">
        <v>81</v>
      </c>
      <c r="I445" s="74" t="s">
        <v>542</v>
      </c>
      <c r="J445" s="36"/>
      <c r="K445" s="37">
        <v>43221</v>
      </c>
      <c r="L445" s="38">
        <v>43251</v>
      </c>
      <c r="M445" s="39">
        <f>AS445/AR445</f>
        <v>1</v>
      </c>
      <c r="N445" s="40" t="str">
        <f t="shared" si="160"/>
        <v>DONE</v>
      </c>
      <c r="O445" s="69">
        <v>1</v>
      </c>
      <c r="P445" s="42">
        <f t="shared" ref="P445:AM445" si="162">SUM(P446:P446)</f>
        <v>0</v>
      </c>
      <c r="Q445" s="42">
        <f t="shared" si="162"/>
        <v>0</v>
      </c>
      <c r="R445" s="42">
        <f t="shared" si="162"/>
        <v>0</v>
      </c>
      <c r="S445" s="42">
        <f t="shared" si="162"/>
        <v>0</v>
      </c>
      <c r="T445" s="42">
        <f t="shared" si="162"/>
        <v>0</v>
      </c>
      <c r="U445" s="42">
        <f t="shared" si="162"/>
        <v>0</v>
      </c>
      <c r="V445" s="42">
        <f t="shared" si="162"/>
        <v>0</v>
      </c>
      <c r="W445" s="42">
        <f t="shared" si="162"/>
        <v>0</v>
      </c>
      <c r="X445" s="42">
        <v>1</v>
      </c>
      <c r="Y445" s="42">
        <v>1</v>
      </c>
      <c r="Z445" s="42">
        <f t="shared" si="162"/>
        <v>0</v>
      </c>
      <c r="AA445" s="42">
        <f t="shared" si="162"/>
        <v>0</v>
      </c>
      <c r="AB445" s="42">
        <f t="shared" si="162"/>
        <v>0</v>
      </c>
      <c r="AC445" s="42">
        <f t="shared" si="162"/>
        <v>0</v>
      </c>
      <c r="AD445" s="42">
        <f t="shared" si="162"/>
        <v>0</v>
      </c>
      <c r="AE445" s="42">
        <f t="shared" si="162"/>
        <v>0</v>
      </c>
      <c r="AF445" s="42">
        <f t="shared" si="162"/>
        <v>0</v>
      </c>
      <c r="AG445" s="42">
        <f t="shared" si="162"/>
        <v>0</v>
      </c>
      <c r="AH445" s="42">
        <f t="shared" si="162"/>
        <v>0</v>
      </c>
      <c r="AI445" s="42">
        <f t="shared" si="162"/>
        <v>0</v>
      </c>
      <c r="AJ445" s="42">
        <f t="shared" si="162"/>
        <v>0</v>
      </c>
      <c r="AK445" s="42">
        <f t="shared" si="162"/>
        <v>0</v>
      </c>
      <c r="AL445" s="42">
        <f t="shared" si="162"/>
        <v>0</v>
      </c>
      <c r="AM445" s="42">
        <f t="shared" si="162"/>
        <v>0</v>
      </c>
      <c r="AN445" s="58">
        <f t="shared" si="157"/>
        <v>1</v>
      </c>
      <c r="AO445" s="58">
        <f t="shared" si="158"/>
        <v>1</v>
      </c>
      <c r="AP445" s="44"/>
      <c r="AQ445" s="45"/>
      <c r="AR445" s="46">
        <f>+T445+V445+X445+Z445+AB445+AD445+AF445+AH445+AJ445+AL445+R445+P445</f>
        <v>1</v>
      </c>
      <c r="AS445" s="46">
        <f>+U445+W445+Y445+AA445+AC445+AE445+AG445+AI445+AK445+AM445+S445+Q445</f>
        <v>1</v>
      </c>
      <c r="AT445" s="40">
        <f>SUM(O446:O446)</f>
        <v>1</v>
      </c>
      <c r="AU445" s="47">
        <f>SUM(AO446:AO446)/SUM(AN446:AN446)</f>
        <v>1</v>
      </c>
    </row>
    <row r="446" spans="2:47" s="213" customFormat="1" ht="24" x14ac:dyDescent="0.2">
      <c r="B446" s="120"/>
      <c r="C446" s="121"/>
      <c r="D446" s="122"/>
      <c r="E446" s="125" t="s">
        <v>597</v>
      </c>
      <c r="F446" s="50" t="s">
        <v>540</v>
      </c>
      <c r="G446" s="50"/>
      <c r="H446" s="50" t="s">
        <v>81</v>
      </c>
      <c r="I446" s="51" t="s">
        <v>542</v>
      </c>
      <c r="J446" s="124"/>
      <c r="K446" s="53">
        <v>43221</v>
      </c>
      <c r="L446" s="53">
        <v>43251</v>
      </c>
      <c r="M446" s="54">
        <f>AO446/AN446</f>
        <v>1</v>
      </c>
      <c r="N446" s="55" t="str">
        <f t="shared" si="160"/>
        <v>DONE</v>
      </c>
      <c r="O446" s="21">
        <v>1</v>
      </c>
      <c r="P446" s="57"/>
      <c r="Q446" s="57"/>
      <c r="R446" s="57"/>
      <c r="S446" s="57"/>
      <c r="T446" s="57"/>
      <c r="U446" s="57"/>
      <c r="V446" s="57"/>
      <c r="W446" s="57"/>
      <c r="X446" s="57">
        <v>1</v>
      </c>
      <c r="Y446" s="57">
        <v>1</v>
      </c>
      <c r="Z446" s="57"/>
      <c r="AA446" s="57"/>
      <c r="AB446" s="57"/>
      <c r="AC446" s="57"/>
      <c r="AD446" s="57"/>
      <c r="AE446" s="57"/>
      <c r="AF446" s="57"/>
      <c r="AG446" s="57"/>
      <c r="AH446" s="57"/>
      <c r="AI446" s="57"/>
      <c r="AJ446" s="57"/>
      <c r="AK446" s="57"/>
      <c r="AL446" s="57"/>
      <c r="AM446" s="57"/>
      <c r="AN446" s="58">
        <f t="shared" si="157"/>
        <v>1</v>
      </c>
      <c r="AO446" s="58">
        <f t="shared" si="158"/>
        <v>1</v>
      </c>
      <c r="AP446" s="59"/>
      <c r="AQ446" s="60"/>
      <c r="AR446" s="60"/>
      <c r="AS446" s="60"/>
      <c r="AT446" s="61"/>
      <c r="AU446" s="62"/>
    </row>
    <row r="447" spans="2:47" s="213" customFormat="1" ht="18" x14ac:dyDescent="0.2">
      <c r="B447" s="120"/>
      <c r="C447" s="118"/>
      <c r="D447" s="32" t="s">
        <v>656</v>
      </c>
      <c r="E447" s="33" t="s">
        <v>598</v>
      </c>
      <c r="F447" s="34" t="s">
        <v>392</v>
      </c>
      <c r="G447" s="34"/>
      <c r="H447" s="34" t="s">
        <v>81</v>
      </c>
      <c r="I447" s="74" t="s">
        <v>542</v>
      </c>
      <c r="J447" s="36"/>
      <c r="K447" s="37">
        <v>43221</v>
      </c>
      <c r="L447" s="38">
        <v>43251</v>
      </c>
      <c r="M447" s="39">
        <f>AS447/AR447</f>
        <v>1</v>
      </c>
      <c r="N447" s="40" t="str">
        <f t="shared" si="160"/>
        <v>DONE</v>
      </c>
      <c r="O447" s="69">
        <v>1</v>
      </c>
      <c r="P447" s="42">
        <f t="shared" ref="P447:X447" si="163">SUM(P448:P448)</f>
        <v>0</v>
      </c>
      <c r="Q447" s="42">
        <f t="shared" si="163"/>
        <v>0</v>
      </c>
      <c r="R447" s="42">
        <f t="shared" si="163"/>
        <v>0</v>
      </c>
      <c r="S447" s="42">
        <f t="shared" si="163"/>
        <v>0</v>
      </c>
      <c r="T447" s="42">
        <f t="shared" si="163"/>
        <v>0</v>
      </c>
      <c r="U447" s="42">
        <f t="shared" si="163"/>
        <v>0</v>
      </c>
      <c r="V447" s="42">
        <f t="shared" si="163"/>
        <v>0</v>
      </c>
      <c r="W447" s="42">
        <f t="shared" si="163"/>
        <v>0</v>
      </c>
      <c r="X447" s="42">
        <f t="shared" si="163"/>
        <v>1</v>
      </c>
      <c r="Y447" s="42">
        <v>1</v>
      </c>
      <c r="Z447" s="42">
        <f t="shared" ref="Z447:AM447" si="164">SUM(Z448:Z448)</f>
        <v>0</v>
      </c>
      <c r="AA447" s="42">
        <f t="shared" si="164"/>
        <v>0</v>
      </c>
      <c r="AB447" s="42">
        <f t="shared" si="164"/>
        <v>0</v>
      </c>
      <c r="AC447" s="42">
        <f t="shared" si="164"/>
        <v>0</v>
      </c>
      <c r="AD447" s="42">
        <f t="shared" si="164"/>
        <v>0</v>
      </c>
      <c r="AE447" s="42">
        <f t="shared" si="164"/>
        <v>0</v>
      </c>
      <c r="AF447" s="42">
        <f t="shared" si="164"/>
        <v>0</v>
      </c>
      <c r="AG447" s="42">
        <f t="shared" si="164"/>
        <v>0</v>
      </c>
      <c r="AH447" s="42">
        <f t="shared" si="164"/>
        <v>0</v>
      </c>
      <c r="AI447" s="42">
        <f t="shared" si="164"/>
        <v>0</v>
      </c>
      <c r="AJ447" s="42">
        <f t="shared" si="164"/>
        <v>0</v>
      </c>
      <c r="AK447" s="42">
        <f t="shared" si="164"/>
        <v>0</v>
      </c>
      <c r="AL447" s="42">
        <f t="shared" si="164"/>
        <v>0</v>
      </c>
      <c r="AM447" s="42">
        <f t="shared" si="164"/>
        <v>0</v>
      </c>
      <c r="AN447" s="58">
        <f t="shared" si="157"/>
        <v>1</v>
      </c>
      <c r="AO447" s="58">
        <f t="shared" si="158"/>
        <v>1</v>
      </c>
      <c r="AP447" s="44"/>
      <c r="AQ447" s="45"/>
      <c r="AR447" s="46">
        <f>+T447+V447+X447+Z447+AB447+AD447+AF447+AH447+AJ447+AL447+R447+P447</f>
        <v>1</v>
      </c>
      <c r="AS447" s="46">
        <f>+U447+W447+Y447+AA447+AC447+AE447+AG447+AI447+AK447+AM447+S447+Q447</f>
        <v>1</v>
      </c>
      <c r="AT447" s="40">
        <f>SUM(O448:O448)</f>
        <v>1</v>
      </c>
      <c r="AU447" s="47">
        <f>SUM(AO448:AO448)/SUM(AN448:AN448)</f>
        <v>1</v>
      </c>
    </row>
    <row r="448" spans="2:47" s="213" customFormat="1" ht="24" x14ac:dyDescent="0.2">
      <c r="B448" s="120"/>
      <c r="C448" s="121"/>
      <c r="D448" s="121"/>
      <c r="E448" s="125" t="s">
        <v>597</v>
      </c>
      <c r="F448" s="50" t="s">
        <v>540</v>
      </c>
      <c r="G448" s="50"/>
      <c r="H448" s="50" t="s">
        <v>81</v>
      </c>
      <c r="I448" s="51" t="s">
        <v>542</v>
      </c>
      <c r="J448" s="124"/>
      <c r="K448" s="53">
        <v>43221</v>
      </c>
      <c r="L448" s="53">
        <v>43251</v>
      </c>
      <c r="M448" s="54">
        <f>AO448/AN448</f>
        <v>1</v>
      </c>
      <c r="N448" s="55" t="str">
        <f t="shared" si="160"/>
        <v>DONE</v>
      </c>
      <c r="O448" s="21">
        <v>1</v>
      </c>
      <c r="P448" s="57"/>
      <c r="Q448" s="57"/>
      <c r="R448" s="57"/>
      <c r="S448" s="57"/>
      <c r="T448" s="57"/>
      <c r="U448" s="57"/>
      <c r="V448" s="57"/>
      <c r="W448" s="57"/>
      <c r="X448" s="57">
        <v>1</v>
      </c>
      <c r="Y448" s="57">
        <v>1</v>
      </c>
      <c r="Z448" s="57"/>
      <c r="AA448" s="57"/>
      <c r="AB448" s="57"/>
      <c r="AC448" s="57"/>
      <c r="AD448" s="57"/>
      <c r="AE448" s="57"/>
      <c r="AF448" s="57"/>
      <c r="AG448" s="57"/>
      <c r="AH448" s="57"/>
      <c r="AI448" s="57"/>
      <c r="AJ448" s="57"/>
      <c r="AK448" s="57"/>
      <c r="AL448" s="57"/>
      <c r="AM448" s="57"/>
      <c r="AN448" s="58">
        <f t="shared" si="157"/>
        <v>1</v>
      </c>
      <c r="AO448" s="58">
        <f t="shared" si="158"/>
        <v>1</v>
      </c>
      <c r="AP448" s="59"/>
      <c r="AQ448" s="60"/>
      <c r="AR448" s="60"/>
      <c r="AS448" s="60"/>
      <c r="AT448" s="61"/>
      <c r="AU448" s="62"/>
    </row>
    <row r="449" spans="2:47" s="213" customFormat="1" ht="18" x14ac:dyDescent="0.2">
      <c r="B449" s="120"/>
      <c r="C449" s="118"/>
      <c r="D449" s="32" t="s">
        <v>657</v>
      </c>
      <c r="E449" s="33" t="s">
        <v>599</v>
      </c>
      <c r="F449" s="34" t="s">
        <v>392</v>
      </c>
      <c r="G449" s="34"/>
      <c r="H449" s="34" t="s">
        <v>81</v>
      </c>
      <c r="I449" s="74" t="s">
        <v>542</v>
      </c>
      <c r="J449" s="36"/>
      <c r="K449" s="37">
        <v>43252</v>
      </c>
      <c r="L449" s="38">
        <v>43281</v>
      </c>
      <c r="M449" s="39">
        <f>AS449/AR449</f>
        <v>1</v>
      </c>
      <c r="N449" s="40" t="str">
        <f t="shared" si="160"/>
        <v>DONE</v>
      </c>
      <c r="O449" s="69">
        <v>1</v>
      </c>
      <c r="P449" s="42">
        <f t="shared" ref="P449:AM449" si="165">SUM(P450:P450)</f>
        <v>0</v>
      </c>
      <c r="Q449" s="42">
        <f t="shared" si="165"/>
        <v>0</v>
      </c>
      <c r="R449" s="42">
        <f t="shared" si="165"/>
        <v>0</v>
      </c>
      <c r="S449" s="42">
        <f t="shared" si="165"/>
        <v>0</v>
      </c>
      <c r="T449" s="42">
        <f t="shared" si="165"/>
        <v>0</v>
      </c>
      <c r="U449" s="42">
        <f t="shared" si="165"/>
        <v>0</v>
      </c>
      <c r="V449" s="42">
        <f t="shared" si="165"/>
        <v>0</v>
      </c>
      <c r="W449" s="42">
        <f t="shared" si="165"/>
        <v>0</v>
      </c>
      <c r="X449" s="42">
        <f t="shared" si="165"/>
        <v>0</v>
      </c>
      <c r="Y449" s="42">
        <f t="shared" si="165"/>
        <v>0</v>
      </c>
      <c r="Z449" s="42">
        <f t="shared" si="165"/>
        <v>1</v>
      </c>
      <c r="AA449" s="42">
        <f t="shared" si="165"/>
        <v>1</v>
      </c>
      <c r="AB449" s="42">
        <f t="shared" si="165"/>
        <v>0</v>
      </c>
      <c r="AC449" s="42">
        <f t="shared" si="165"/>
        <v>0</v>
      </c>
      <c r="AD449" s="42">
        <f t="shared" si="165"/>
        <v>0</v>
      </c>
      <c r="AE449" s="42">
        <f t="shared" si="165"/>
        <v>0</v>
      </c>
      <c r="AF449" s="42">
        <f t="shared" si="165"/>
        <v>0</v>
      </c>
      <c r="AG449" s="42">
        <f t="shared" si="165"/>
        <v>0</v>
      </c>
      <c r="AH449" s="42">
        <f t="shared" si="165"/>
        <v>0</v>
      </c>
      <c r="AI449" s="42">
        <f t="shared" si="165"/>
        <v>0</v>
      </c>
      <c r="AJ449" s="42">
        <f t="shared" si="165"/>
        <v>0</v>
      </c>
      <c r="AK449" s="42">
        <f t="shared" si="165"/>
        <v>0</v>
      </c>
      <c r="AL449" s="42">
        <f t="shared" si="165"/>
        <v>0</v>
      </c>
      <c r="AM449" s="42">
        <f t="shared" si="165"/>
        <v>0</v>
      </c>
      <c r="AN449" s="58">
        <f t="shared" ref="AN449:AN450" si="166">+T449+V449+X449+Z449+AB449+AD449+AF449+AH449+AJ449+AL449+R449+P449</f>
        <v>1</v>
      </c>
      <c r="AO449" s="58">
        <f t="shared" ref="AO449:AO450" si="167">+S449+Q449+U449+W449+Y449+AA449+AC449+AE449+AG449+AI449+AK449+AM449</f>
        <v>1</v>
      </c>
      <c r="AP449" s="44"/>
      <c r="AQ449" s="45"/>
      <c r="AR449" s="46">
        <f>+T449+V449+X449+Z449+AB449+AD449+AF449+AH449+AJ449+AL449+R449+P449</f>
        <v>1</v>
      </c>
      <c r="AS449" s="46">
        <f>+U449+W449+Y449+AA449+AC449+AE449+AG449+AI449+AK449+AM449+S449+Q449</f>
        <v>1</v>
      </c>
      <c r="AT449" s="40">
        <f>SUM(O450:O450)</f>
        <v>1</v>
      </c>
      <c r="AU449" s="47">
        <f>SUM(AO450:AO450)/SUM(AN450:AN450)</f>
        <v>1</v>
      </c>
    </row>
    <row r="450" spans="2:47" s="213" customFormat="1" ht="24" x14ac:dyDescent="0.2">
      <c r="B450" s="120"/>
      <c r="C450" s="121"/>
      <c r="D450" s="121"/>
      <c r="E450" s="125" t="s">
        <v>600</v>
      </c>
      <c r="F450" s="50" t="s">
        <v>540</v>
      </c>
      <c r="G450" s="50"/>
      <c r="H450" s="50" t="s">
        <v>81</v>
      </c>
      <c r="I450" s="51" t="s">
        <v>542</v>
      </c>
      <c r="J450" s="124"/>
      <c r="K450" s="53">
        <v>43252</v>
      </c>
      <c r="L450" s="53">
        <v>43281</v>
      </c>
      <c r="M450" s="54">
        <f>AO450/AN450</f>
        <v>1</v>
      </c>
      <c r="N450" s="55" t="str">
        <f t="shared" si="160"/>
        <v>DONE</v>
      </c>
      <c r="O450" s="21">
        <v>1</v>
      </c>
      <c r="P450" s="57"/>
      <c r="Q450" s="57"/>
      <c r="R450" s="57"/>
      <c r="S450" s="57"/>
      <c r="T450" s="57"/>
      <c r="U450" s="57"/>
      <c r="V450" s="57"/>
      <c r="W450" s="57"/>
      <c r="X450" s="57"/>
      <c r="Y450" s="57"/>
      <c r="Z450" s="57">
        <v>1</v>
      </c>
      <c r="AA450" s="57">
        <v>1</v>
      </c>
      <c r="AB450" s="57"/>
      <c r="AC450" s="57"/>
      <c r="AD450" s="57"/>
      <c r="AE450" s="57"/>
      <c r="AF450" s="57"/>
      <c r="AG450" s="57"/>
      <c r="AH450" s="57"/>
      <c r="AI450" s="57"/>
      <c r="AJ450" s="57"/>
      <c r="AK450" s="57"/>
      <c r="AL450" s="57"/>
      <c r="AM450" s="57"/>
      <c r="AN450" s="58">
        <f t="shared" si="166"/>
        <v>1</v>
      </c>
      <c r="AO450" s="58">
        <f t="shared" si="167"/>
        <v>1</v>
      </c>
      <c r="AP450" s="59"/>
      <c r="AQ450" s="60"/>
      <c r="AR450" s="60"/>
      <c r="AS450" s="60"/>
      <c r="AT450" s="61"/>
      <c r="AU450" s="62"/>
    </row>
    <row r="451" spans="2:47" s="213" customFormat="1" ht="18" x14ac:dyDescent="0.2">
      <c r="B451" s="117"/>
      <c r="C451" s="118"/>
      <c r="D451" s="32" t="s">
        <v>658</v>
      </c>
      <c r="E451" s="33" t="s">
        <v>601</v>
      </c>
      <c r="F451" s="34" t="s">
        <v>392</v>
      </c>
      <c r="G451" s="34"/>
      <c r="H451" s="34" t="s">
        <v>81</v>
      </c>
      <c r="I451" s="74" t="s">
        <v>542</v>
      </c>
      <c r="J451" s="36"/>
      <c r="K451" s="37">
        <v>43252</v>
      </c>
      <c r="L451" s="38">
        <v>43281</v>
      </c>
      <c r="M451" s="39">
        <f>AS451/AR451</f>
        <v>1</v>
      </c>
      <c r="N451" s="40" t="str">
        <f t="shared" ref="N451:N478" si="168">IF(M451=100%,"DONE",(L451-FECHA_HOY))</f>
        <v>DONE</v>
      </c>
      <c r="O451" s="69">
        <v>1</v>
      </c>
      <c r="P451" s="42">
        <f>SUM(P452:P452)</f>
        <v>0</v>
      </c>
      <c r="Q451" s="42">
        <f t="shared" ref="Q451:AM451" si="169">SUM(Q452:Q452)</f>
        <v>0</v>
      </c>
      <c r="R451" s="42">
        <f t="shared" si="169"/>
        <v>0</v>
      </c>
      <c r="S451" s="42">
        <f t="shared" si="169"/>
        <v>0</v>
      </c>
      <c r="T451" s="42">
        <f t="shared" si="169"/>
        <v>0</v>
      </c>
      <c r="U451" s="42">
        <f t="shared" si="169"/>
        <v>0</v>
      </c>
      <c r="V451" s="42">
        <f t="shared" si="169"/>
        <v>0</v>
      </c>
      <c r="W451" s="42">
        <f t="shared" si="169"/>
        <v>0</v>
      </c>
      <c r="X451" s="42">
        <f t="shared" si="169"/>
        <v>0</v>
      </c>
      <c r="Y451" s="42">
        <f t="shared" si="169"/>
        <v>0</v>
      </c>
      <c r="Z451" s="42">
        <f t="shared" si="169"/>
        <v>1</v>
      </c>
      <c r="AA451" s="42">
        <f t="shared" si="169"/>
        <v>1</v>
      </c>
      <c r="AB451" s="42">
        <f t="shared" si="169"/>
        <v>0</v>
      </c>
      <c r="AC451" s="42">
        <f t="shared" si="169"/>
        <v>0</v>
      </c>
      <c r="AD451" s="42">
        <f t="shared" si="169"/>
        <v>0</v>
      </c>
      <c r="AE451" s="42">
        <f t="shared" si="169"/>
        <v>0</v>
      </c>
      <c r="AF451" s="42">
        <f t="shared" si="169"/>
        <v>0</v>
      </c>
      <c r="AG451" s="42">
        <f t="shared" si="169"/>
        <v>0</v>
      </c>
      <c r="AH451" s="42">
        <f t="shared" si="169"/>
        <v>0</v>
      </c>
      <c r="AI451" s="42">
        <f t="shared" si="169"/>
        <v>0</v>
      </c>
      <c r="AJ451" s="42">
        <f t="shared" si="169"/>
        <v>0</v>
      </c>
      <c r="AK451" s="42">
        <f t="shared" si="169"/>
        <v>0</v>
      </c>
      <c r="AL451" s="42">
        <f t="shared" si="169"/>
        <v>0</v>
      </c>
      <c r="AM451" s="42">
        <f t="shared" si="169"/>
        <v>0</v>
      </c>
      <c r="AN451" s="58">
        <f t="shared" ref="AN451:AN478" si="170">+T451+V451+X451+Z451+AB451+AD451+AF451+AH451+AJ451+AL451+R451+P451</f>
        <v>1</v>
      </c>
      <c r="AO451" s="58">
        <f t="shared" ref="AO451:AO478" si="171">+S451+Q451+U451+W451+Y451+AA451+AC451+AE451+AG451+AI451+AK451+AM451</f>
        <v>1</v>
      </c>
      <c r="AP451" s="44"/>
      <c r="AQ451" s="45"/>
      <c r="AR451" s="46">
        <f>+T451+V451+X451+Z451+AB451+AD451+AF451+AH451+AJ451+AL451+R451+P451</f>
        <v>1</v>
      </c>
      <c r="AS451" s="46">
        <f>+U451+W451+Y451+AA451+AC451+AE451+AG451+AI451+AK451+AM451+S451+Q451</f>
        <v>1</v>
      </c>
      <c r="AT451" s="40">
        <f>SUM(O452:O452)</f>
        <v>1</v>
      </c>
      <c r="AU451" s="47">
        <f>SUM(AO452:AO452)/SUM(AN452:AN452)</f>
        <v>1</v>
      </c>
    </row>
    <row r="452" spans="2:47" s="213" customFormat="1" ht="25.5" x14ac:dyDescent="0.2">
      <c r="B452" s="5"/>
      <c r="C452" s="170"/>
      <c r="D452" s="225"/>
      <c r="E452" s="220" t="s">
        <v>602</v>
      </c>
      <c r="F452" s="221" t="s">
        <v>540</v>
      </c>
      <c r="G452" s="172"/>
      <c r="H452" s="221" t="s">
        <v>81</v>
      </c>
      <c r="I452" s="51" t="s">
        <v>542</v>
      </c>
      <c r="J452" s="174"/>
      <c r="K452" s="53">
        <v>43252</v>
      </c>
      <c r="L452" s="53">
        <v>43281</v>
      </c>
      <c r="M452" s="39">
        <f>AO452/AN452</f>
        <v>1</v>
      </c>
      <c r="N452" s="40" t="str">
        <f t="shared" si="168"/>
        <v>DONE</v>
      </c>
      <c r="O452" s="21">
        <v>1</v>
      </c>
      <c r="P452" s="57"/>
      <c r="Q452" s="57"/>
      <c r="R452" s="57"/>
      <c r="S452" s="57"/>
      <c r="T452" s="57"/>
      <c r="U452" s="57"/>
      <c r="V452" s="57"/>
      <c r="W452" s="57"/>
      <c r="X452" s="57"/>
      <c r="Y452" s="57"/>
      <c r="Z452" s="57">
        <v>1</v>
      </c>
      <c r="AA452" s="57">
        <v>1</v>
      </c>
      <c r="AB452" s="57"/>
      <c r="AC452" s="57"/>
      <c r="AD452" s="57"/>
      <c r="AE452" s="57"/>
      <c r="AF452" s="57"/>
      <c r="AG452" s="57"/>
      <c r="AH452" s="57"/>
      <c r="AI452" s="57"/>
      <c r="AJ452" s="57"/>
      <c r="AK452" s="57"/>
      <c r="AL452" s="57"/>
      <c r="AM452" s="57"/>
      <c r="AN452" s="58">
        <f t="shared" si="170"/>
        <v>1</v>
      </c>
      <c r="AO452" s="58">
        <f t="shared" si="171"/>
        <v>1</v>
      </c>
      <c r="AP452" s="59"/>
      <c r="AQ452" s="60"/>
      <c r="AR452" s="60"/>
      <c r="AS452" s="60"/>
      <c r="AT452" s="61"/>
      <c r="AU452" s="62"/>
    </row>
    <row r="453" spans="2:47" s="213" customFormat="1" ht="18" x14ac:dyDescent="0.2">
      <c r="B453" s="117"/>
      <c r="C453" s="118"/>
      <c r="D453" s="32" t="s">
        <v>659</v>
      </c>
      <c r="E453" s="33" t="s">
        <v>603</v>
      </c>
      <c r="F453" s="34" t="s">
        <v>392</v>
      </c>
      <c r="G453" s="34"/>
      <c r="H453" s="34" t="s">
        <v>81</v>
      </c>
      <c r="I453" s="74" t="s">
        <v>542</v>
      </c>
      <c r="J453" s="36"/>
      <c r="K453" s="37">
        <v>43191</v>
      </c>
      <c r="L453" s="38">
        <v>43220</v>
      </c>
      <c r="M453" s="39">
        <f>AS453/AR453</f>
        <v>1</v>
      </c>
      <c r="N453" s="40" t="str">
        <f t="shared" si="168"/>
        <v>DONE</v>
      </c>
      <c r="O453" s="69">
        <v>1</v>
      </c>
      <c r="P453" s="42">
        <f>SUM(P454:P454)</f>
        <v>0</v>
      </c>
      <c r="Q453" s="42">
        <f t="shared" ref="Q453:AM453" si="172">SUM(Q454:Q454)</f>
        <v>0</v>
      </c>
      <c r="R453" s="42">
        <f t="shared" si="172"/>
        <v>0</v>
      </c>
      <c r="S453" s="42">
        <f t="shared" si="172"/>
        <v>0</v>
      </c>
      <c r="T453" s="42">
        <f t="shared" si="172"/>
        <v>0</v>
      </c>
      <c r="U453" s="42">
        <f t="shared" si="172"/>
        <v>0</v>
      </c>
      <c r="V453" s="42">
        <f t="shared" si="172"/>
        <v>1</v>
      </c>
      <c r="W453" s="42">
        <f t="shared" si="172"/>
        <v>1</v>
      </c>
      <c r="X453" s="42">
        <f t="shared" si="172"/>
        <v>0</v>
      </c>
      <c r="Y453" s="42">
        <f t="shared" si="172"/>
        <v>0</v>
      </c>
      <c r="Z453" s="42">
        <f t="shared" si="172"/>
        <v>0</v>
      </c>
      <c r="AA453" s="42">
        <f t="shared" si="172"/>
        <v>0</v>
      </c>
      <c r="AB453" s="42">
        <f t="shared" si="172"/>
        <v>0</v>
      </c>
      <c r="AC453" s="42">
        <f t="shared" si="172"/>
        <v>0</v>
      </c>
      <c r="AD453" s="42">
        <f t="shared" si="172"/>
        <v>0</v>
      </c>
      <c r="AE453" s="42">
        <f t="shared" si="172"/>
        <v>0</v>
      </c>
      <c r="AF453" s="42">
        <f t="shared" si="172"/>
        <v>0</v>
      </c>
      <c r="AG453" s="42">
        <f t="shared" si="172"/>
        <v>0</v>
      </c>
      <c r="AH453" s="42">
        <f t="shared" si="172"/>
        <v>0</v>
      </c>
      <c r="AI453" s="42">
        <f t="shared" si="172"/>
        <v>0</v>
      </c>
      <c r="AJ453" s="42">
        <f t="shared" si="172"/>
        <v>0</v>
      </c>
      <c r="AK453" s="42">
        <f t="shared" si="172"/>
        <v>0</v>
      </c>
      <c r="AL453" s="42">
        <f t="shared" si="172"/>
        <v>0</v>
      </c>
      <c r="AM453" s="42">
        <f t="shared" si="172"/>
        <v>0</v>
      </c>
      <c r="AN453" s="58">
        <f t="shared" si="170"/>
        <v>1</v>
      </c>
      <c r="AO453" s="58">
        <f t="shared" si="171"/>
        <v>1</v>
      </c>
      <c r="AP453" s="44"/>
      <c r="AQ453" s="45"/>
      <c r="AR453" s="46">
        <f>+T453+V453+X453+Z453+AB453+AD453+AF453+AH453+AJ453+AL453+R453+P453</f>
        <v>1</v>
      </c>
      <c r="AS453" s="46">
        <f>+U453+W453+Y453+AA453+AC453+AE453+AG453+AI453+AK453+AM453+S453+Q453</f>
        <v>1</v>
      </c>
      <c r="AT453" s="40">
        <f>SUM(O454:O454)</f>
        <v>1</v>
      </c>
      <c r="AU453" s="47">
        <f>SUM(AO454:AO454)/SUM(AN454:AN454)</f>
        <v>1</v>
      </c>
    </row>
    <row r="454" spans="2:47" s="213" customFormat="1" ht="18" x14ac:dyDescent="0.2">
      <c r="B454" s="5"/>
      <c r="C454" s="170"/>
      <c r="D454" s="225"/>
      <c r="E454" s="5" t="s">
        <v>604</v>
      </c>
      <c r="F454" s="221" t="s">
        <v>540</v>
      </c>
      <c r="G454" s="172"/>
      <c r="H454" s="221" t="s">
        <v>81</v>
      </c>
      <c r="I454" s="51" t="s">
        <v>542</v>
      </c>
      <c r="J454" s="174"/>
      <c r="K454" s="222">
        <v>43191</v>
      </c>
      <c r="L454" s="223">
        <v>43220</v>
      </c>
      <c r="M454" s="39">
        <f>AO454/AN454</f>
        <v>1</v>
      </c>
      <c r="N454" s="40" t="str">
        <f t="shared" si="168"/>
        <v>DONE</v>
      </c>
      <c r="O454" s="21">
        <v>1</v>
      </c>
      <c r="P454" s="57"/>
      <c r="Q454" s="57"/>
      <c r="R454" s="57"/>
      <c r="S454" s="57"/>
      <c r="T454" s="57"/>
      <c r="U454" s="57"/>
      <c r="V454" s="57">
        <v>1</v>
      </c>
      <c r="W454" s="57">
        <v>1</v>
      </c>
      <c r="X454" s="57"/>
      <c r="Y454" s="57"/>
      <c r="Z454" s="57"/>
      <c r="AA454" s="57"/>
      <c r="AB454" s="57"/>
      <c r="AC454" s="57"/>
      <c r="AD454" s="57"/>
      <c r="AE454" s="57"/>
      <c r="AF454" s="57"/>
      <c r="AG454" s="57"/>
      <c r="AH454" s="57"/>
      <c r="AI454" s="57"/>
      <c r="AJ454" s="57"/>
      <c r="AK454" s="57"/>
      <c r="AL454" s="57"/>
      <c r="AM454" s="57"/>
      <c r="AN454" s="58">
        <f t="shared" si="170"/>
        <v>1</v>
      </c>
      <c r="AO454" s="58">
        <f t="shared" si="171"/>
        <v>1</v>
      </c>
      <c r="AP454" s="59"/>
      <c r="AQ454" s="60"/>
      <c r="AR454" s="60"/>
      <c r="AS454" s="60"/>
      <c r="AT454" s="61"/>
      <c r="AU454" s="62"/>
    </row>
    <row r="455" spans="2:47" s="213" customFormat="1" ht="18" x14ac:dyDescent="0.2">
      <c r="B455" s="117"/>
      <c r="C455" s="118"/>
      <c r="D455" s="32" t="s">
        <v>660</v>
      </c>
      <c r="E455" s="33" t="s">
        <v>605</v>
      </c>
      <c r="F455" s="34" t="s">
        <v>392</v>
      </c>
      <c r="G455" s="34"/>
      <c r="H455" s="34" t="s">
        <v>81</v>
      </c>
      <c r="I455" s="74" t="s">
        <v>542</v>
      </c>
      <c r="J455" s="36"/>
      <c r="K455" s="37">
        <v>43221</v>
      </c>
      <c r="L455" s="38">
        <v>43251</v>
      </c>
      <c r="M455" s="39">
        <f>AS455/AR455</f>
        <v>1</v>
      </c>
      <c r="N455" s="40" t="str">
        <f t="shared" si="168"/>
        <v>DONE</v>
      </c>
      <c r="O455" s="69">
        <v>1</v>
      </c>
      <c r="P455" s="42">
        <f>SUM(P456:P456)</f>
        <v>0</v>
      </c>
      <c r="Q455" s="42">
        <f t="shared" ref="Q455:AM455" si="173">SUM(Q456:Q456)</f>
        <v>0</v>
      </c>
      <c r="R455" s="42">
        <f t="shared" si="173"/>
        <v>0</v>
      </c>
      <c r="S455" s="42">
        <f t="shared" si="173"/>
        <v>0</v>
      </c>
      <c r="T455" s="42">
        <f t="shared" si="173"/>
        <v>0</v>
      </c>
      <c r="U455" s="42">
        <f t="shared" si="173"/>
        <v>0</v>
      </c>
      <c r="V455" s="42">
        <f t="shared" si="173"/>
        <v>0</v>
      </c>
      <c r="W455" s="42">
        <f t="shared" si="173"/>
        <v>0</v>
      </c>
      <c r="X455" s="42">
        <f t="shared" si="173"/>
        <v>1</v>
      </c>
      <c r="Y455" s="42">
        <f t="shared" si="173"/>
        <v>1</v>
      </c>
      <c r="Z455" s="42">
        <f t="shared" si="173"/>
        <v>0</v>
      </c>
      <c r="AA455" s="42">
        <f t="shared" si="173"/>
        <v>0</v>
      </c>
      <c r="AB455" s="42">
        <f t="shared" si="173"/>
        <v>0</v>
      </c>
      <c r="AC455" s="42">
        <f t="shared" si="173"/>
        <v>0</v>
      </c>
      <c r="AD455" s="42">
        <f t="shared" si="173"/>
        <v>0</v>
      </c>
      <c r="AE455" s="42">
        <f t="shared" si="173"/>
        <v>0</v>
      </c>
      <c r="AF455" s="42">
        <f t="shared" si="173"/>
        <v>0</v>
      </c>
      <c r="AG455" s="42">
        <f t="shared" si="173"/>
        <v>0</v>
      </c>
      <c r="AH455" s="42">
        <f t="shared" si="173"/>
        <v>0</v>
      </c>
      <c r="AI455" s="42">
        <f t="shared" si="173"/>
        <v>0</v>
      </c>
      <c r="AJ455" s="42">
        <f t="shared" si="173"/>
        <v>0</v>
      </c>
      <c r="AK455" s="42">
        <f t="shared" si="173"/>
        <v>0</v>
      </c>
      <c r="AL455" s="42">
        <f t="shared" si="173"/>
        <v>0</v>
      </c>
      <c r="AM455" s="42">
        <f t="shared" si="173"/>
        <v>0</v>
      </c>
      <c r="AN455" s="58">
        <f t="shared" si="170"/>
        <v>1</v>
      </c>
      <c r="AO455" s="58">
        <f t="shared" si="171"/>
        <v>1</v>
      </c>
      <c r="AP455" s="44"/>
      <c r="AQ455" s="45"/>
      <c r="AR455" s="46">
        <f>+T455+V455+X455+Z455+AB455+AD455+AF455+AH455+AJ455+AL455+R455+P455</f>
        <v>1</v>
      </c>
      <c r="AS455" s="46">
        <f>+U455+W455+Y455+AA455+AC455+AE455+AG455+AI455+AK455+AM455+S455+Q455</f>
        <v>1</v>
      </c>
      <c r="AT455" s="40">
        <f>SUM(O456:O456)</f>
        <v>1</v>
      </c>
      <c r="AU455" s="47">
        <f>SUM(AO456:AO456)/SUM(AN456:AN456)</f>
        <v>1</v>
      </c>
    </row>
    <row r="456" spans="2:47" s="213" customFormat="1" ht="38.25" x14ac:dyDescent="0.2">
      <c r="B456" s="5"/>
      <c r="C456" s="170"/>
      <c r="D456" s="225"/>
      <c r="E456" s="220" t="s">
        <v>606</v>
      </c>
      <c r="F456" s="221" t="s">
        <v>540</v>
      </c>
      <c r="G456" s="172"/>
      <c r="H456" s="221" t="s">
        <v>81</v>
      </c>
      <c r="I456" s="51" t="s">
        <v>542</v>
      </c>
      <c r="J456" s="174"/>
      <c r="K456" s="222">
        <v>43221</v>
      </c>
      <c r="L456" s="223">
        <v>43251</v>
      </c>
      <c r="M456" s="39">
        <f>AO456/AN456</f>
        <v>1</v>
      </c>
      <c r="N456" s="40" t="str">
        <f t="shared" si="168"/>
        <v>DONE</v>
      </c>
      <c r="O456" s="21">
        <v>1</v>
      </c>
      <c r="P456" s="57"/>
      <c r="Q456" s="57"/>
      <c r="R456" s="57"/>
      <c r="S456" s="57"/>
      <c r="T456" s="57"/>
      <c r="U456" s="57"/>
      <c r="V456" s="57"/>
      <c r="W456" s="57"/>
      <c r="X456" s="57">
        <v>1</v>
      </c>
      <c r="Y456" s="57">
        <v>1</v>
      </c>
      <c r="Z456" s="57"/>
      <c r="AA456" s="57"/>
      <c r="AB456" s="57"/>
      <c r="AC456" s="57"/>
      <c r="AD456" s="57"/>
      <c r="AE456" s="57"/>
      <c r="AF456" s="57"/>
      <c r="AG456" s="57"/>
      <c r="AH456" s="57"/>
      <c r="AI456" s="57"/>
      <c r="AJ456" s="57"/>
      <c r="AK456" s="57"/>
      <c r="AL456" s="57"/>
      <c r="AM456" s="57"/>
      <c r="AN456" s="58">
        <f t="shared" si="170"/>
        <v>1</v>
      </c>
      <c r="AO456" s="58">
        <f t="shared" si="171"/>
        <v>1</v>
      </c>
      <c r="AP456" s="59"/>
      <c r="AQ456" s="60"/>
      <c r="AR456" s="60"/>
      <c r="AS456" s="60"/>
      <c r="AT456" s="61"/>
      <c r="AU456" s="62"/>
    </row>
    <row r="457" spans="2:47" s="213" customFormat="1" ht="31.15" customHeight="1" x14ac:dyDescent="0.2">
      <c r="B457" s="117"/>
      <c r="C457" s="118"/>
      <c r="D457" s="224" t="s">
        <v>661</v>
      </c>
      <c r="E457" s="33" t="s">
        <v>559</v>
      </c>
      <c r="F457" s="34" t="s">
        <v>392</v>
      </c>
      <c r="G457" s="34"/>
      <c r="H457" s="34" t="s">
        <v>81</v>
      </c>
      <c r="I457" s="74" t="s">
        <v>542</v>
      </c>
      <c r="J457" s="36"/>
      <c r="K457" s="37">
        <v>43252</v>
      </c>
      <c r="L457" s="38">
        <v>43281</v>
      </c>
      <c r="M457" s="39">
        <f>AS457/AR457</f>
        <v>1</v>
      </c>
      <c r="N457" s="40" t="str">
        <f t="shared" si="168"/>
        <v>DONE</v>
      </c>
      <c r="O457" s="69">
        <v>1</v>
      </c>
      <c r="P457" s="42">
        <f>SUM(P458:P458)</f>
        <v>0</v>
      </c>
      <c r="Q457" s="42">
        <f t="shared" ref="Q457:AM457" si="174">SUM(Q458:Q458)</f>
        <v>0</v>
      </c>
      <c r="R457" s="42">
        <f t="shared" si="174"/>
        <v>0</v>
      </c>
      <c r="S457" s="42">
        <f t="shared" si="174"/>
        <v>0</v>
      </c>
      <c r="T457" s="42">
        <f t="shared" si="174"/>
        <v>0</v>
      </c>
      <c r="U457" s="42">
        <f t="shared" si="174"/>
        <v>0</v>
      </c>
      <c r="V457" s="42">
        <f t="shared" si="174"/>
        <v>0</v>
      </c>
      <c r="W457" s="42">
        <f t="shared" si="174"/>
        <v>0</v>
      </c>
      <c r="X457" s="42">
        <f t="shared" si="174"/>
        <v>0</v>
      </c>
      <c r="Y457" s="42">
        <f t="shared" si="174"/>
        <v>0</v>
      </c>
      <c r="Z457" s="42">
        <f t="shared" si="174"/>
        <v>1</v>
      </c>
      <c r="AA457" s="42">
        <f t="shared" si="174"/>
        <v>1</v>
      </c>
      <c r="AB457" s="42">
        <f t="shared" si="174"/>
        <v>0</v>
      </c>
      <c r="AC457" s="42">
        <f t="shared" si="174"/>
        <v>0</v>
      </c>
      <c r="AD457" s="42">
        <f t="shared" si="174"/>
        <v>0</v>
      </c>
      <c r="AE457" s="42">
        <f t="shared" si="174"/>
        <v>0</v>
      </c>
      <c r="AF457" s="42">
        <f t="shared" si="174"/>
        <v>0</v>
      </c>
      <c r="AG457" s="42">
        <f t="shared" si="174"/>
        <v>0</v>
      </c>
      <c r="AH457" s="42">
        <f t="shared" si="174"/>
        <v>0</v>
      </c>
      <c r="AI457" s="42">
        <f t="shared" si="174"/>
        <v>0</v>
      </c>
      <c r="AJ457" s="42">
        <f t="shared" si="174"/>
        <v>0</v>
      </c>
      <c r="AK457" s="42">
        <f t="shared" si="174"/>
        <v>0</v>
      </c>
      <c r="AL457" s="42">
        <f t="shared" si="174"/>
        <v>0</v>
      </c>
      <c r="AM457" s="42">
        <f t="shared" si="174"/>
        <v>0</v>
      </c>
      <c r="AN457" s="58">
        <f t="shared" si="170"/>
        <v>1</v>
      </c>
      <c r="AO457" s="58">
        <f t="shared" si="171"/>
        <v>1</v>
      </c>
      <c r="AP457" s="44"/>
      <c r="AQ457" s="45"/>
      <c r="AR457" s="46">
        <f>+T457+V457+X457+Z457+AB457+AD457+AF457+AH457+AJ457+AL457+R457+P457</f>
        <v>1</v>
      </c>
      <c r="AS457" s="46">
        <f>+U457+W457+Y457+AA457+AC457+AE457+AG457+AI457+AK457+AM457+S457+Q457</f>
        <v>1</v>
      </c>
      <c r="AT457" s="40">
        <f>SUM(O458:O458)</f>
        <v>1</v>
      </c>
      <c r="AU457" s="47">
        <f>SUM(AO458:AO458)/SUM(AN458:AN458)</f>
        <v>1</v>
      </c>
    </row>
    <row r="458" spans="2:47" s="213" customFormat="1" ht="36" x14ac:dyDescent="0.2">
      <c r="B458" s="5"/>
      <c r="C458" s="170"/>
      <c r="D458" s="225"/>
      <c r="E458" s="90" t="s">
        <v>561</v>
      </c>
      <c r="F458" s="221" t="s">
        <v>540</v>
      </c>
      <c r="G458" s="172"/>
      <c r="H458" s="221" t="s">
        <v>81</v>
      </c>
      <c r="I458" s="51" t="s">
        <v>542</v>
      </c>
      <c r="J458" s="174"/>
      <c r="K458" s="53">
        <v>43252</v>
      </c>
      <c r="L458" s="223">
        <v>43281</v>
      </c>
      <c r="M458" s="39">
        <f>AO458/AN458</f>
        <v>1</v>
      </c>
      <c r="N458" s="40" t="str">
        <f t="shared" si="168"/>
        <v>DONE</v>
      </c>
      <c r="O458" s="21">
        <v>1</v>
      </c>
      <c r="P458" s="57"/>
      <c r="Q458" s="57"/>
      <c r="R458" s="57"/>
      <c r="S458" s="57"/>
      <c r="T458" s="57"/>
      <c r="U458" s="57"/>
      <c r="V458" s="57"/>
      <c r="W458" s="57"/>
      <c r="X458" s="57"/>
      <c r="Y458" s="57"/>
      <c r="Z458" s="57">
        <v>1</v>
      </c>
      <c r="AA458" s="57">
        <v>1</v>
      </c>
      <c r="AB458" s="57"/>
      <c r="AC458" s="57"/>
      <c r="AD458" s="57"/>
      <c r="AE458" s="57"/>
      <c r="AF458" s="57"/>
      <c r="AG458" s="57"/>
      <c r="AH458" s="57"/>
      <c r="AI458" s="57"/>
      <c r="AJ458" s="57"/>
      <c r="AK458" s="57"/>
      <c r="AL458" s="57"/>
      <c r="AM458" s="57"/>
      <c r="AN458" s="58">
        <f t="shared" si="170"/>
        <v>1</v>
      </c>
      <c r="AO458" s="58">
        <f t="shared" si="171"/>
        <v>1</v>
      </c>
      <c r="AP458" s="59"/>
      <c r="AQ458" s="60"/>
      <c r="AR458" s="60"/>
      <c r="AS458" s="60"/>
      <c r="AT458" s="61"/>
      <c r="AU458" s="62"/>
    </row>
    <row r="459" spans="2:47" s="213" customFormat="1" ht="18" x14ac:dyDescent="0.2">
      <c r="B459" s="117"/>
      <c r="C459" s="118"/>
      <c r="D459" s="32" t="s">
        <v>662</v>
      </c>
      <c r="E459" s="33" t="s">
        <v>607</v>
      </c>
      <c r="F459" s="34" t="s">
        <v>392</v>
      </c>
      <c r="G459" s="34"/>
      <c r="H459" s="34" t="s">
        <v>81</v>
      </c>
      <c r="I459" s="74" t="s">
        <v>542</v>
      </c>
      <c r="J459" s="36"/>
      <c r="K459" s="37">
        <v>43252</v>
      </c>
      <c r="L459" s="38">
        <v>43281</v>
      </c>
      <c r="M459" s="39">
        <f>AS459/AR459</f>
        <v>1</v>
      </c>
      <c r="N459" s="40" t="str">
        <f t="shared" si="168"/>
        <v>DONE</v>
      </c>
      <c r="O459" s="69">
        <v>1</v>
      </c>
      <c r="P459" s="42">
        <f>SUM(P460:P460)</f>
        <v>0</v>
      </c>
      <c r="Q459" s="42">
        <f t="shared" ref="Q459:AM459" si="175">SUM(Q460:Q460)</f>
        <v>0</v>
      </c>
      <c r="R459" s="42">
        <f t="shared" si="175"/>
        <v>0</v>
      </c>
      <c r="S459" s="42">
        <f t="shared" si="175"/>
        <v>0</v>
      </c>
      <c r="T459" s="42">
        <f t="shared" si="175"/>
        <v>0</v>
      </c>
      <c r="U459" s="42">
        <f t="shared" si="175"/>
        <v>0</v>
      </c>
      <c r="V459" s="42">
        <f t="shared" si="175"/>
        <v>0</v>
      </c>
      <c r="W459" s="42">
        <f t="shared" si="175"/>
        <v>0</v>
      </c>
      <c r="X459" s="42">
        <f t="shared" si="175"/>
        <v>0</v>
      </c>
      <c r="Y459" s="42">
        <f t="shared" si="175"/>
        <v>0</v>
      </c>
      <c r="Z459" s="42">
        <f t="shared" si="175"/>
        <v>1</v>
      </c>
      <c r="AA459" s="42">
        <f t="shared" si="175"/>
        <v>1</v>
      </c>
      <c r="AB459" s="42">
        <f t="shared" si="175"/>
        <v>0</v>
      </c>
      <c r="AC459" s="42">
        <f t="shared" si="175"/>
        <v>0</v>
      </c>
      <c r="AD459" s="42">
        <f t="shared" si="175"/>
        <v>0</v>
      </c>
      <c r="AE459" s="42">
        <f t="shared" si="175"/>
        <v>0</v>
      </c>
      <c r="AF459" s="42">
        <f t="shared" si="175"/>
        <v>0</v>
      </c>
      <c r="AG459" s="42">
        <f t="shared" si="175"/>
        <v>0</v>
      </c>
      <c r="AH459" s="42">
        <f t="shared" si="175"/>
        <v>0</v>
      </c>
      <c r="AI459" s="42">
        <f t="shared" si="175"/>
        <v>0</v>
      </c>
      <c r="AJ459" s="42">
        <f t="shared" si="175"/>
        <v>0</v>
      </c>
      <c r="AK459" s="42">
        <f t="shared" si="175"/>
        <v>0</v>
      </c>
      <c r="AL459" s="42">
        <f t="shared" si="175"/>
        <v>0</v>
      </c>
      <c r="AM459" s="42">
        <f t="shared" si="175"/>
        <v>0</v>
      </c>
      <c r="AN459" s="58">
        <f t="shared" si="170"/>
        <v>1</v>
      </c>
      <c r="AO459" s="58">
        <f t="shared" si="171"/>
        <v>1</v>
      </c>
      <c r="AP459" s="44"/>
      <c r="AQ459" s="45"/>
      <c r="AR459" s="46">
        <f>+T459+V459+X459+Z459+AB459+AD459+AF459+AH459+AJ459+AL459+R459+P459</f>
        <v>1</v>
      </c>
      <c r="AS459" s="46">
        <f>+U459+W459+Y459+AA459+AC459+AE459+AG459+AI459+AK459+AM459+S459+Q459</f>
        <v>1</v>
      </c>
      <c r="AT459" s="40">
        <f>SUM(O460:O460)</f>
        <v>1</v>
      </c>
      <c r="AU459" s="47">
        <f>SUM(AO460:AO460)/SUM(AN460:AN460)</f>
        <v>1</v>
      </c>
    </row>
    <row r="460" spans="2:47" s="213" customFormat="1" ht="38.25" x14ac:dyDescent="0.2">
      <c r="B460" s="5"/>
      <c r="C460" s="170"/>
      <c r="D460" s="225"/>
      <c r="E460" s="220" t="s">
        <v>608</v>
      </c>
      <c r="F460" s="221" t="s">
        <v>540</v>
      </c>
      <c r="G460" s="172"/>
      <c r="H460" s="221" t="s">
        <v>81</v>
      </c>
      <c r="I460" s="51" t="s">
        <v>542</v>
      </c>
      <c r="J460" s="174"/>
      <c r="K460" s="53">
        <v>43252</v>
      </c>
      <c r="L460" s="223">
        <v>43281</v>
      </c>
      <c r="M460" s="39">
        <f>AO460/AN460</f>
        <v>1</v>
      </c>
      <c r="N460" s="40" t="str">
        <f t="shared" si="168"/>
        <v>DONE</v>
      </c>
      <c r="O460" s="21">
        <v>1</v>
      </c>
      <c r="P460" s="57"/>
      <c r="Q460" s="57"/>
      <c r="R460" s="57"/>
      <c r="S460" s="57"/>
      <c r="T460" s="57"/>
      <c r="U460" s="57"/>
      <c r="V460" s="57"/>
      <c r="W460" s="57"/>
      <c r="X460" s="57"/>
      <c r="Y460" s="57"/>
      <c r="Z460" s="57">
        <v>1</v>
      </c>
      <c r="AA460" s="57">
        <v>1</v>
      </c>
      <c r="AB460" s="57"/>
      <c r="AC460" s="57"/>
      <c r="AD460" s="57"/>
      <c r="AE460" s="57"/>
      <c r="AF460" s="57"/>
      <c r="AG460" s="57"/>
      <c r="AH460" s="57"/>
      <c r="AI460" s="57"/>
      <c r="AJ460" s="57"/>
      <c r="AK460" s="57"/>
      <c r="AL460" s="57"/>
      <c r="AM460" s="57"/>
      <c r="AN460" s="58">
        <f t="shared" si="170"/>
        <v>1</v>
      </c>
      <c r="AO460" s="58">
        <f t="shared" si="171"/>
        <v>1</v>
      </c>
      <c r="AP460" s="59"/>
      <c r="AQ460" s="60"/>
      <c r="AR460" s="60"/>
      <c r="AS460" s="60"/>
      <c r="AT460" s="61"/>
      <c r="AU460" s="62"/>
    </row>
    <row r="461" spans="2:47" s="213" customFormat="1" ht="18" x14ac:dyDescent="0.2">
      <c r="B461" s="117"/>
      <c r="C461" s="118"/>
      <c r="D461" s="32" t="s">
        <v>663</v>
      </c>
      <c r="E461" s="33" t="s">
        <v>609</v>
      </c>
      <c r="F461" s="34" t="s">
        <v>392</v>
      </c>
      <c r="G461" s="34"/>
      <c r="H461" s="34" t="s">
        <v>81</v>
      </c>
      <c r="I461" s="74" t="s">
        <v>542</v>
      </c>
      <c r="J461" s="36"/>
      <c r="K461" s="37">
        <v>43252</v>
      </c>
      <c r="L461" s="38">
        <v>43312</v>
      </c>
      <c r="M461" s="39">
        <f>AS461/AR461</f>
        <v>0.5</v>
      </c>
      <c r="N461" s="40">
        <f t="shared" si="168"/>
        <v>56</v>
      </c>
      <c r="O461" s="69">
        <v>1</v>
      </c>
      <c r="P461" s="42">
        <f>SUM(P462:P462)</f>
        <v>0</v>
      </c>
      <c r="Q461" s="42">
        <f t="shared" ref="Q461:AM461" si="176">SUM(Q462:Q462)</f>
        <v>0</v>
      </c>
      <c r="R461" s="42">
        <f t="shared" si="176"/>
        <v>0</v>
      </c>
      <c r="S461" s="42">
        <f t="shared" si="176"/>
        <v>0</v>
      </c>
      <c r="T461" s="42">
        <f t="shared" si="176"/>
        <v>0</v>
      </c>
      <c r="U461" s="42">
        <f t="shared" si="176"/>
        <v>0</v>
      </c>
      <c r="V461" s="42">
        <f t="shared" si="176"/>
        <v>0</v>
      </c>
      <c r="W461" s="42">
        <f t="shared" si="176"/>
        <v>0</v>
      </c>
      <c r="X461" s="42">
        <f t="shared" si="176"/>
        <v>0</v>
      </c>
      <c r="Y461" s="42">
        <f t="shared" si="176"/>
        <v>0</v>
      </c>
      <c r="Z461" s="42">
        <f t="shared" si="176"/>
        <v>1</v>
      </c>
      <c r="AA461" s="42">
        <f t="shared" si="176"/>
        <v>1</v>
      </c>
      <c r="AB461" s="42">
        <f t="shared" si="176"/>
        <v>1</v>
      </c>
      <c r="AC461" s="42">
        <f t="shared" si="176"/>
        <v>0</v>
      </c>
      <c r="AD461" s="42">
        <f t="shared" si="176"/>
        <v>0</v>
      </c>
      <c r="AE461" s="42">
        <f t="shared" si="176"/>
        <v>0</v>
      </c>
      <c r="AF461" s="42">
        <f t="shared" si="176"/>
        <v>0</v>
      </c>
      <c r="AG461" s="42">
        <f t="shared" si="176"/>
        <v>0</v>
      </c>
      <c r="AH461" s="42">
        <f t="shared" si="176"/>
        <v>0</v>
      </c>
      <c r="AI461" s="42">
        <f t="shared" si="176"/>
        <v>0</v>
      </c>
      <c r="AJ461" s="42">
        <f t="shared" si="176"/>
        <v>0</v>
      </c>
      <c r="AK461" s="42">
        <f t="shared" si="176"/>
        <v>0</v>
      </c>
      <c r="AL461" s="42">
        <f t="shared" si="176"/>
        <v>0</v>
      </c>
      <c r="AM461" s="42">
        <f t="shared" si="176"/>
        <v>0</v>
      </c>
      <c r="AN461" s="58">
        <f t="shared" si="170"/>
        <v>2</v>
      </c>
      <c r="AO461" s="58">
        <f t="shared" si="171"/>
        <v>1</v>
      </c>
      <c r="AP461" s="44"/>
      <c r="AQ461" s="45"/>
      <c r="AR461" s="46">
        <f>+T461+V461+X461+Z461+AB461+AD461+AF461+AH461+AJ461+AL461+R461+P461</f>
        <v>2</v>
      </c>
      <c r="AS461" s="46">
        <f>+U461+W461+Y461+AA461+AC461+AE461+AG461+AI461+AK461+AM461+S461+Q461</f>
        <v>1</v>
      </c>
      <c r="AT461" s="40">
        <f>SUM(O462:O462)</f>
        <v>1</v>
      </c>
      <c r="AU461" s="47">
        <f>SUM(AO462:AO462)/SUM(AN462:AN462)</f>
        <v>0.5</v>
      </c>
    </row>
    <row r="462" spans="2:47" s="213" customFormat="1" ht="25.5" x14ac:dyDescent="0.2">
      <c r="B462" s="5"/>
      <c r="C462" s="170"/>
      <c r="D462" s="225"/>
      <c r="E462" s="220" t="s">
        <v>610</v>
      </c>
      <c r="F462" s="221" t="s">
        <v>540</v>
      </c>
      <c r="G462" s="172"/>
      <c r="H462" s="221" t="s">
        <v>81</v>
      </c>
      <c r="I462" s="51" t="s">
        <v>542</v>
      </c>
      <c r="J462" s="174"/>
      <c r="K462" s="53">
        <v>43252</v>
      </c>
      <c r="L462" s="223">
        <v>43312</v>
      </c>
      <c r="M462" s="39">
        <f>AO462/AN462</f>
        <v>0.5</v>
      </c>
      <c r="N462" s="40">
        <f t="shared" si="168"/>
        <v>56</v>
      </c>
      <c r="O462" s="21">
        <v>1</v>
      </c>
      <c r="P462" s="57"/>
      <c r="Q462" s="57"/>
      <c r="R462" s="57"/>
      <c r="S462" s="57"/>
      <c r="T462" s="57"/>
      <c r="U462" s="57"/>
      <c r="V462" s="57"/>
      <c r="W462" s="57"/>
      <c r="X462" s="57"/>
      <c r="Y462" s="57"/>
      <c r="Z462" s="57">
        <v>1</v>
      </c>
      <c r="AA462" s="57">
        <v>1</v>
      </c>
      <c r="AB462" s="57">
        <v>1</v>
      </c>
      <c r="AC462" s="57"/>
      <c r="AD462" s="57"/>
      <c r="AE462" s="57"/>
      <c r="AF462" s="57"/>
      <c r="AG462" s="57"/>
      <c r="AH462" s="57"/>
      <c r="AI462" s="57"/>
      <c r="AJ462" s="57"/>
      <c r="AK462" s="57"/>
      <c r="AL462" s="57"/>
      <c r="AM462" s="57"/>
      <c r="AN462" s="58">
        <f t="shared" si="170"/>
        <v>2</v>
      </c>
      <c r="AO462" s="58">
        <f t="shared" si="171"/>
        <v>1</v>
      </c>
      <c r="AP462" s="59"/>
      <c r="AQ462" s="60"/>
      <c r="AR462" s="60"/>
      <c r="AS462" s="60"/>
      <c r="AT462" s="61"/>
      <c r="AU462" s="62"/>
    </row>
    <row r="463" spans="2:47" s="213" customFormat="1" ht="18" x14ac:dyDescent="0.2">
      <c r="B463" s="117"/>
      <c r="C463" s="118"/>
      <c r="D463" s="32" t="s">
        <v>664</v>
      </c>
      <c r="E463" s="33" t="s">
        <v>611</v>
      </c>
      <c r="F463" s="34" t="s">
        <v>392</v>
      </c>
      <c r="G463" s="34"/>
      <c r="H463" s="34" t="s">
        <v>81</v>
      </c>
      <c r="I463" s="74" t="s">
        <v>542</v>
      </c>
      <c r="J463" s="36"/>
      <c r="K463" s="37">
        <v>43252</v>
      </c>
      <c r="L463" s="38">
        <v>43281</v>
      </c>
      <c r="M463" s="39">
        <f>AS463/AR463</f>
        <v>1</v>
      </c>
      <c r="N463" s="40" t="str">
        <f t="shared" si="168"/>
        <v>DONE</v>
      </c>
      <c r="O463" s="69">
        <v>1</v>
      </c>
      <c r="P463" s="42">
        <f>SUM(P464:P464)</f>
        <v>0</v>
      </c>
      <c r="Q463" s="42">
        <f t="shared" ref="Q463:AM463" si="177">SUM(Q464:Q464)</f>
        <v>0</v>
      </c>
      <c r="R463" s="42">
        <f t="shared" si="177"/>
        <v>0</v>
      </c>
      <c r="S463" s="42">
        <f t="shared" si="177"/>
        <v>0</v>
      </c>
      <c r="T463" s="42">
        <f t="shared" si="177"/>
        <v>0</v>
      </c>
      <c r="U463" s="42">
        <f t="shared" si="177"/>
        <v>0</v>
      </c>
      <c r="V463" s="42">
        <f t="shared" si="177"/>
        <v>0</v>
      </c>
      <c r="W463" s="42">
        <f t="shared" si="177"/>
        <v>0</v>
      </c>
      <c r="X463" s="42">
        <f t="shared" si="177"/>
        <v>0</v>
      </c>
      <c r="Y463" s="42">
        <f t="shared" si="177"/>
        <v>0</v>
      </c>
      <c r="Z463" s="42">
        <f t="shared" si="177"/>
        <v>1</v>
      </c>
      <c r="AA463" s="42">
        <f t="shared" si="177"/>
        <v>1</v>
      </c>
      <c r="AB463" s="42">
        <f t="shared" si="177"/>
        <v>0</v>
      </c>
      <c r="AC463" s="42">
        <f t="shared" si="177"/>
        <v>0</v>
      </c>
      <c r="AD463" s="42">
        <f t="shared" si="177"/>
        <v>0</v>
      </c>
      <c r="AE463" s="42">
        <f t="shared" si="177"/>
        <v>0</v>
      </c>
      <c r="AF463" s="42">
        <f t="shared" si="177"/>
        <v>0</v>
      </c>
      <c r="AG463" s="42">
        <f t="shared" si="177"/>
        <v>0</v>
      </c>
      <c r="AH463" s="42">
        <f t="shared" si="177"/>
        <v>0</v>
      </c>
      <c r="AI463" s="42">
        <f t="shared" si="177"/>
        <v>0</v>
      </c>
      <c r="AJ463" s="42">
        <f t="shared" si="177"/>
        <v>0</v>
      </c>
      <c r="AK463" s="42">
        <f t="shared" si="177"/>
        <v>0</v>
      </c>
      <c r="AL463" s="42">
        <f t="shared" si="177"/>
        <v>0</v>
      </c>
      <c r="AM463" s="42">
        <f t="shared" si="177"/>
        <v>0</v>
      </c>
      <c r="AN463" s="58">
        <f t="shared" si="170"/>
        <v>1</v>
      </c>
      <c r="AO463" s="58">
        <f t="shared" si="171"/>
        <v>1</v>
      </c>
      <c r="AP463" s="44"/>
      <c r="AQ463" s="45"/>
      <c r="AR463" s="46">
        <f>+T463+V463+X463+Z463+AB463+AD463+AF463+AH463+AJ463+AL463+R463+P463</f>
        <v>1</v>
      </c>
      <c r="AS463" s="46">
        <f>+U463+W463+Y463+AA463+AC463+AE463+AG463+AI463+AK463+AM463+S463+Q463</f>
        <v>1</v>
      </c>
      <c r="AT463" s="40">
        <f>SUM(O464:O464)</f>
        <v>1</v>
      </c>
      <c r="AU463" s="47">
        <f>SUM(AO464:AO464)/SUM(AN464:AN464)</f>
        <v>1</v>
      </c>
    </row>
    <row r="464" spans="2:47" s="213" customFormat="1" ht="38.25" x14ac:dyDescent="0.2">
      <c r="B464" s="5"/>
      <c r="C464" s="170"/>
      <c r="D464" s="225"/>
      <c r="E464" s="220" t="s">
        <v>612</v>
      </c>
      <c r="F464" s="221" t="s">
        <v>540</v>
      </c>
      <c r="G464" s="172"/>
      <c r="H464" s="221" t="s">
        <v>81</v>
      </c>
      <c r="I464" s="51" t="s">
        <v>542</v>
      </c>
      <c r="J464" s="174"/>
      <c r="K464" s="53">
        <v>43252</v>
      </c>
      <c r="L464" s="223">
        <v>43281</v>
      </c>
      <c r="M464" s="39">
        <f>AO464/AN464</f>
        <v>1</v>
      </c>
      <c r="N464" s="40" t="str">
        <f t="shared" si="168"/>
        <v>DONE</v>
      </c>
      <c r="O464" s="21">
        <v>1</v>
      </c>
      <c r="P464" s="57"/>
      <c r="Q464" s="57"/>
      <c r="R464" s="57"/>
      <c r="S464" s="57"/>
      <c r="T464" s="57"/>
      <c r="U464" s="57"/>
      <c r="V464" s="57"/>
      <c r="W464" s="57"/>
      <c r="X464" s="57"/>
      <c r="Y464" s="57"/>
      <c r="Z464" s="57">
        <v>1</v>
      </c>
      <c r="AA464" s="57">
        <v>1</v>
      </c>
      <c r="AB464" s="57"/>
      <c r="AC464" s="57"/>
      <c r="AD464" s="57"/>
      <c r="AE464" s="57"/>
      <c r="AF464" s="57"/>
      <c r="AG464" s="57"/>
      <c r="AH464" s="57"/>
      <c r="AI464" s="57"/>
      <c r="AJ464" s="57"/>
      <c r="AK464" s="57"/>
      <c r="AL464" s="57"/>
      <c r="AM464" s="57"/>
      <c r="AN464" s="58">
        <f t="shared" si="170"/>
        <v>1</v>
      </c>
      <c r="AO464" s="58">
        <f t="shared" si="171"/>
        <v>1</v>
      </c>
      <c r="AP464" s="59"/>
      <c r="AQ464" s="60"/>
      <c r="AR464" s="60"/>
      <c r="AS464" s="60"/>
      <c r="AT464" s="61"/>
      <c r="AU464" s="62"/>
    </row>
    <row r="465" spans="2:47" s="213" customFormat="1" ht="18" x14ac:dyDescent="0.2">
      <c r="B465" s="117"/>
      <c r="C465" s="118"/>
      <c r="D465" s="32" t="s">
        <v>665</v>
      </c>
      <c r="E465" s="33" t="s">
        <v>613</v>
      </c>
      <c r="F465" s="34" t="s">
        <v>392</v>
      </c>
      <c r="G465" s="34"/>
      <c r="H465" s="34" t="s">
        <v>81</v>
      </c>
      <c r="I465" s="74" t="s">
        <v>542</v>
      </c>
      <c r="J465" s="36"/>
      <c r="K465" s="37">
        <v>43221</v>
      </c>
      <c r="L465" s="38">
        <v>43250</v>
      </c>
      <c r="M465" s="39">
        <f>AS465/AR465</f>
        <v>1</v>
      </c>
      <c r="N465" s="40" t="str">
        <f t="shared" si="168"/>
        <v>DONE</v>
      </c>
      <c r="O465" s="69">
        <v>1</v>
      </c>
      <c r="P465" s="42">
        <f>SUM(P466:P466)</f>
        <v>0</v>
      </c>
      <c r="Q465" s="42">
        <f t="shared" ref="Q465:AM465" si="178">SUM(Q466:Q466)</f>
        <v>0</v>
      </c>
      <c r="R465" s="42">
        <f t="shared" si="178"/>
        <v>0</v>
      </c>
      <c r="S465" s="42">
        <f t="shared" si="178"/>
        <v>0</v>
      </c>
      <c r="T465" s="42">
        <f t="shared" si="178"/>
        <v>0</v>
      </c>
      <c r="U465" s="42">
        <f t="shared" si="178"/>
        <v>0</v>
      </c>
      <c r="V465" s="42">
        <f t="shared" si="178"/>
        <v>0</v>
      </c>
      <c r="W465" s="42">
        <f t="shared" si="178"/>
        <v>0</v>
      </c>
      <c r="X465" s="42">
        <f t="shared" si="178"/>
        <v>1</v>
      </c>
      <c r="Y465" s="42">
        <f t="shared" si="178"/>
        <v>1</v>
      </c>
      <c r="Z465" s="42">
        <f t="shared" si="178"/>
        <v>0</v>
      </c>
      <c r="AA465" s="42">
        <f t="shared" si="178"/>
        <v>0</v>
      </c>
      <c r="AB465" s="42">
        <f t="shared" si="178"/>
        <v>0</v>
      </c>
      <c r="AC465" s="42">
        <f t="shared" si="178"/>
        <v>0</v>
      </c>
      <c r="AD465" s="42">
        <f t="shared" si="178"/>
        <v>0</v>
      </c>
      <c r="AE465" s="42">
        <f t="shared" si="178"/>
        <v>0</v>
      </c>
      <c r="AF465" s="42">
        <f t="shared" si="178"/>
        <v>0</v>
      </c>
      <c r="AG465" s="42">
        <f t="shared" si="178"/>
        <v>0</v>
      </c>
      <c r="AH465" s="42">
        <f t="shared" si="178"/>
        <v>0</v>
      </c>
      <c r="AI465" s="42">
        <f t="shared" si="178"/>
        <v>0</v>
      </c>
      <c r="AJ465" s="42">
        <f t="shared" si="178"/>
        <v>0</v>
      </c>
      <c r="AK465" s="42">
        <f t="shared" si="178"/>
        <v>0</v>
      </c>
      <c r="AL465" s="42">
        <f t="shared" si="178"/>
        <v>0</v>
      </c>
      <c r="AM465" s="42">
        <f t="shared" si="178"/>
        <v>0</v>
      </c>
      <c r="AN465" s="58">
        <f t="shared" si="170"/>
        <v>1</v>
      </c>
      <c r="AO465" s="58">
        <f t="shared" si="171"/>
        <v>1</v>
      </c>
      <c r="AP465" s="44"/>
      <c r="AQ465" s="45"/>
      <c r="AR465" s="46">
        <f>+T465+V465+X465+Z465+AB465+AD465+AF465+AH465+AJ465+AL465+R465+P465</f>
        <v>1</v>
      </c>
      <c r="AS465" s="46">
        <f>+U465+W465+Y465+AA465+AC465+AE465+AG465+AI465+AK465+AM465+S465+Q465</f>
        <v>1</v>
      </c>
      <c r="AT465" s="40">
        <f>SUM(O466:O466)</f>
        <v>1</v>
      </c>
      <c r="AU465" s="47">
        <f>SUM(AO466:AO466)/SUM(AN466:AN466)</f>
        <v>1</v>
      </c>
    </row>
    <row r="466" spans="2:47" s="213" customFormat="1" ht="18" x14ac:dyDescent="0.2">
      <c r="B466" s="5"/>
      <c r="C466" s="170"/>
      <c r="D466" s="225"/>
      <c r="E466" s="5" t="s">
        <v>614</v>
      </c>
      <c r="F466" s="221" t="s">
        <v>540</v>
      </c>
      <c r="G466" s="172"/>
      <c r="H466" s="221" t="s">
        <v>81</v>
      </c>
      <c r="I466" s="51" t="s">
        <v>542</v>
      </c>
      <c r="J466" s="174"/>
      <c r="K466" s="53">
        <v>43221</v>
      </c>
      <c r="L466" s="223">
        <v>43250</v>
      </c>
      <c r="M466" s="39">
        <f>AO466/AN466</f>
        <v>1</v>
      </c>
      <c r="N466" s="40" t="str">
        <f t="shared" si="168"/>
        <v>DONE</v>
      </c>
      <c r="O466" s="21">
        <v>1</v>
      </c>
      <c r="P466" s="57"/>
      <c r="Q466" s="57"/>
      <c r="R466" s="57"/>
      <c r="S466" s="57"/>
      <c r="T466" s="57"/>
      <c r="U466" s="57"/>
      <c r="V466" s="57"/>
      <c r="W466" s="57"/>
      <c r="X466" s="57">
        <v>1</v>
      </c>
      <c r="Y466" s="57">
        <v>1</v>
      </c>
      <c r="Z466" s="57"/>
      <c r="AA466" s="57"/>
      <c r="AB466" s="57"/>
      <c r="AC466" s="57"/>
      <c r="AD466" s="57"/>
      <c r="AE466" s="57"/>
      <c r="AF466" s="57"/>
      <c r="AG466" s="57"/>
      <c r="AH466" s="57"/>
      <c r="AI466" s="57"/>
      <c r="AJ466" s="57"/>
      <c r="AK466" s="57"/>
      <c r="AL466" s="57"/>
      <c r="AM466" s="57"/>
      <c r="AN466" s="58">
        <f t="shared" si="170"/>
        <v>1</v>
      </c>
      <c r="AO466" s="58">
        <f t="shared" si="171"/>
        <v>1</v>
      </c>
      <c r="AP466" s="59"/>
      <c r="AQ466" s="60"/>
      <c r="AR466" s="60"/>
      <c r="AS466" s="60"/>
      <c r="AT466" s="61"/>
      <c r="AU466" s="62"/>
    </row>
    <row r="467" spans="2:47" s="213" customFormat="1" ht="18" x14ac:dyDescent="0.2">
      <c r="B467" s="117"/>
      <c r="C467" s="118"/>
      <c r="D467" s="32" t="s">
        <v>666</v>
      </c>
      <c r="E467" s="33" t="s">
        <v>615</v>
      </c>
      <c r="F467" s="34" t="s">
        <v>392</v>
      </c>
      <c r="G467" s="34"/>
      <c r="H467" s="34" t="s">
        <v>81</v>
      </c>
      <c r="I467" s="74" t="s">
        <v>542</v>
      </c>
      <c r="J467" s="36"/>
      <c r="K467" s="37">
        <v>43313</v>
      </c>
      <c r="L467" s="38">
        <v>43373</v>
      </c>
      <c r="M467" s="39">
        <f>AS467/AR467</f>
        <v>0</v>
      </c>
      <c r="N467" s="40">
        <f t="shared" si="168"/>
        <v>117</v>
      </c>
      <c r="O467" s="69">
        <v>1</v>
      </c>
      <c r="P467" s="42">
        <f>SUM(P468:P468)</f>
        <v>0</v>
      </c>
      <c r="Q467" s="42">
        <f t="shared" ref="Q467:AM467" si="179">SUM(Q468:Q468)</f>
        <v>0</v>
      </c>
      <c r="R467" s="42">
        <f t="shared" si="179"/>
        <v>0</v>
      </c>
      <c r="S467" s="42">
        <f t="shared" si="179"/>
        <v>0</v>
      </c>
      <c r="T467" s="42">
        <f t="shared" si="179"/>
        <v>0</v>
      </c>
      <c r="U467" s="42">
        <f t="shared" si="179"/>
        <v>0</v>
      </c>
      <c r="V467" s="42">
        <f t="shared" si="179"/>
        <v>0</v>
      </c>
      <c r="W467" s="42">
        <f t="shared" si="179"/>
        <v>0</v>
      </c>
      <c r="X467" s="42">
        <f t="shared" si="179"/>
        <v>0</v>
      </c>
      <c r="Y467" s="42">
        <f t="shared" si="179"/>
        <v>0</v>
      </c>
      <c r="Z467" s="42">
        <f t="shared" si="179"/>
        <v>0</v>
      </c>
      <c r="AA467" s="42">
        <f t="shared" si="179"/>
        <v>0</v>
      </c>
      <c r="AB467" s="42">
        <f t="shared" si="179"/>
        <v>0</v>
      </c>
      <c r="AC467" s="42">
        <f t="shared" si="179"/>
        <v>0</v>
      </c>
      <c r="AD467" s="42">
        <f t="shared" si="179"/>
        <v>1</v>
      </c>
      <c r="AE467" s="42">
        <f t="shared" si="179"/>
        <v>0</v>
      </c>
      <c r="AF467" s="42">
        <f t="shared" si="179"/>
        <v>1</v>
      </c>
      <c r="AG467" s="42">
        <f t="shared" si="179"/>
        <v>0</v>
      </c>
      <c r="AH467" s="42">
        <f t="shared" si="179"/>
        <v>0</v>
      </c>
      <c r="AI467" s="42">
        <f t="shared" si="179"/>
        <v>0</v>
      </c>
      <c r="AJ467" s="42">
        <f t="shared" si="179"/>
        <v>0</v>
      </c>
      <c r="AK467" s="42">
        <f t="shared" si="179"/>
        <v>0</v>
      </c>
      <c r="AL467" s="42">
        <f t="shared" si="179"/>
        <v>0</v>
      </c>
      <c r="AM467" s="42">
        <f t="shared" si="179"/>
        <v>0</v>
      </c>
      <c r="AN467" s="58">
        <f t="shared" si="170"/>
        <v>2</v>
      </c>
      <c r="AO467" s="58">
        <f t="shared" si="171"/>
        <v>0</v>
      </c>
      <c r="AP467" s="44"/>
      <c r="AQ467" s="45"/>
      <c r="AR467" s="46">
        <f>+T467+V467+X467+Z467+AB467+AD467+AF467+AH467+AJ467+AL467+R467+P467</f>
        <v>2</v>
      </c>
      <c r="AS467" s="46">
        <f>+U467+W467+Y467+AA467+AC467+AE467+AG467+AI467+AK467+AM467+S467+Q467</f>
        <v>0</v>
      </c>
      <c r="AT467" s="40">
        <f>SUM(O468:O468)</f>
        <v>1</v>
      </c>
      <c r="AU467" s="47">
        <f>SUM(AO468:AO468)/SUM(AN468:AN468)</f>
        <v>0</v>
      </c>
    </row>
    <row r="468" spans="2:47" s="213" customFormat="1" ht="51" x14ac:dyDescent="0.2">
      <c r="B468" s="5"/>
      <c r="C468" s="170"/>
      <c r="D468" s="225"/>
      <c r="E468" s="220" t="s">
        <v>616</v>
      </c>
      <c r="F468" s="221" t="s">
        <v>540</v>
      </c>
      <c r="G468" s="172"/>
      <c r="H468" s="221" t="s">
        <v>81</v>
      </c>
      <c r="I468" s="51" t="s">
        <v>542</v>
      </c>
      <c r="J468" s="174"/>
      <c r="K468" s="222">
        <v>43313</v>
      </c>
      <c r="L468" s="223">
        <v>43373</v>
      </c>
      <c r="M468" s="39">
        <f>AO468/AN468</f>
        <v>0</v>
      </c>
      <c r="N468" s="40">
        <f t="shared" si="168"/>
        <v>117</v>
      </c>
      <c r="O468" s="21">
        <v>1</v>
      </c>
      <c r="P468" s="57"/>
      <c r="Q468" s="57"/>
      <c r="R468" s="57"/>
      <c r="S468" s="57"/>
      <c r="T468" s="57"/>
      <c r="U468" s="57"/>
      <c r="V468" s="57"/>
      <c r="W468" s="57"/>
      <c r="X468" s="57"/>
      <c r="Y468" s="57"/>
      <c r="Z468" s="57"/>
      <c r="AA468" s="57"/>
      <c r="AB468" s="57"/>
      <c r="AC468" s="57"/>
      <c r="AD468" s="57">
        <v>1</v>
      </c>
      <c r="AE468" s="57"/>
      <c r="AF468" s="57">
        <v>1</v>
      </c>
      <c r="AG468" s="57"/>
      <c r="AH468" s="57"/>
      <c r="AI468" s="57"/>
      <c r="AJ468" s="57"/>
      <c r="AK468" s="57"/>
      <c r="AL468" s="57"/>
      <c r="AM468" s="57"/>
      <c r="AN468" s="58">
        <f t="shared" si="170"/>
        <v>2</v>
      </c>
      <c r="AO468" s="58">
        <f t="shared" si="171"/>
        <v>0</v>
      </c>
      <c r="AP468" s="59"/>
      <c r="AQ468" s="60"/>
      <c r="AR468" s="60"/>
      <c r="AS468" s="60"/>
      <c r="AT468" s="61"/>
      <c r="AU468" s="62"/>
    </row>
    <row r="469" spans="2:47" s="213" customFormat="1" ht="18" x14ac:dyDescent="0.2">
      <c r="B469" s="117"/>
      <c r="C469" s="118"/>
      <c r="D469" s="32" t="s">
        <v>667</v>
      </c>
      <c r="E469" s="33" t="s">
        <v>617</v>
      </c>
      <c r="F469" s="34" t="s">
        <v>392</v>
      </c>
      <c r="G469" s="34"/>
      <c r="H469" s="34" t="s">
        <v>81</v>
      </c>
      <c r="I469" s="74" t="s">
        <v>542</v>
      </c>
      <c r="J469" s="36"/>
      <c r="K469" s="37">
        <v>43344</v>
      </c>
      <c r="L469" s="38">
        <v>43373</v>
      </c>
      <c r="M469" s="39">
        <f>AS469/AR469</f>
        <v>0</v>
      </c>
      <c r="N469" s="40">
        <f t="shared" si="168"/>
        <v>117</v>
      </c>
      <c r="O469" s="69">
        <v>1</v>
      </c>
      <c r="P469" s="42">
        <f>SUM(P470:P470)</f>
        <v>0</v>
      </c>
      <c r="Q469" s="42">
        <f t="shared" ref="Q469:AM469" si="180">SUM(Q470:Q470)</f>
        <v>0</v>
      </c>
      <c r="R469" s="42">
        <f t="shared" si="180"/>
        <v>0</v>
      </c>
      <c r="S469" s="42">
        <f t="shared" si="180"/>
        <v>0</v>
      </c>
      <c r="T469" s="42">
        <f t="shared" si="180"/>
        <v>0</v>
      </c>
      <c r="U469" s="42">
        <f t="shared" si="180"/>
        <v>0</v>
      </c>
      <c r="V469" s="42">
        <f t="shared" si="180"/>
        <v>0</v>
      </c>
      <c r="W469" s="42">
        <f t="shared" si="180"/>
        <v>0</v>
      </c>
      <c r="X469" s="42">
        <f t="shared" si="180"/>
        <v>0</v>
      </c>
      <c r="Y469" s="42">
        <f t="shared" si="180"/>
        <v>0</v>
      </c>
      <c r="Z469" s="42">
        <f t="shared" si="180"/>
        <v>0</v>
      </c>
      <c r="AA469" s="42">
        <f t="shared" si="180"/>
        <v>0</v>
      </c>
      <c r="AB469" s="42">
        <f t="shared" si="180"/>
        <v>0</v>
      </c>
      <c r="AC469" s="42">
        <f t="shared" si="180"/>
        <v>0</v>
      </c>
      <c r="AD469" s="42">
        <f t="shared" si="180"/>
        <v>0</v>
      </c>
      <c r="AE469" s="42">
        <f t="shared" si="180"/>
        <v>0</v>
      </c>
      <c r="AF469" s="42">
        <f t="shared" si="180"/>
        <v>1</v>
      </c>
      <c r="AG469" s="42">
        <f t="shared" si="180"/>
        <v>0</v>
      </c>
      <c r="AH469" s="42">
        <f t="shared" si="180"/>
        <v>0</v>
      </c>
      <c r="AI469" s="42">
        <f t="shared" si="180"/>
        <v>0</v>
      </c>
      <c r="AJ469" s="42">
        <f t="shared" si="180"/>
        <v>0</v>
      </c>
      <c r="AK469" s="42">
        <f t="shared" si="180"/>
        <v>0</v>
      </c>
      <c r="AL469" s="42">
        <f t="shared" si="180"/>
        <v>0</v>
      </c>
      <c r="AM469" s="42">
        <f t="shared" si="180"/>
        <v>0</v>
      </c>
      <c r="AN469" s="58">
        <f t="shared" si="170"/>
        <v>1</v>
      </c>
      <c r="AO469" s="58">
        <f t="shared" si="171"/>
        <v>0</v>
      </c>
      <c r="AP469" s="44"/>
      <c r="AQ469" s="45"/>
      <c r="AR469" s="46">
        <f>+T469+V469+X469+Z469+AB469+AD469+AF469+AH469+AJ469+AL469+R469+P469</f>
        <v>1</v>
      </c>
      <c r="AS469" s="46">
        <f>+U469+W469+Y469+AA469+AC469+AE469+AG469+AI469+AK469+AM469+S469+Q469</f>
        <v>0</v>
      </c>
      <c r="AT469" s="40">
        <f>SUM(O470:O470)</f>
        <v>1</v>
      </c>
      <c r="AU469" s="47">
        <f>SUM(AO470:AO470)/SUM(AN470:AN470)</f>
        <v>0</v>
      </c>
    </row>
    <row r="470" spans="2:47" s="213" customFormat="1" ht="25.5" x14ac:dyDescent="0.2">
      <c r="B470" s="5"/>
      <c r="C470" s="170"/>
      <c r="D470" s="225"/>
      <c r="E470" s="220" t="s">
        <v>618</v>
      </c>
      <c r="F470" s="221" t="s">
        <v>540</v>
      </c>
      <c r="G470" s="172"/>
      <c r="H470" s="221" t="s">
        <v>81</v>
      </c>
      <c r="I470" s="51" t="s">
        <v>542</v>
      </c>
      <c r="J470" s="174"/>
      <c r="K470" s="222">
        <v>43344</v>
      </c>
      <c r="L470" s="223">
        <v>43373</v>
      </c>
      <c r="M470" s="39">
        <f>AO470/AN470</f>
        <v>0</v>
      </c>
      <c r="N470" s="40">
        <f t="shared" si="168"/>
        <v>117</v>
      </c>
      <c r="O470" s="21">
        <v>1</v>
      </c>
      <c r="P470" s="57"/>
      <c r="Q470" s="57"/>
      <c r="R470" s="57"/>
      <c r="S470" s="57"/>
      <c r="T470" s="57"/>
      <c r="U470" s="57"/>
      <c r="V470" s="57"/>
      <c r="W470" s="57"/>
      <c r="X470" s="57"/>
      <c r="Y470" s="57"/>
      <c r="Z470" s="57"/>
      <c r="AA470" s="57"/>
      <c r="AB470" s="57"/>
      <c r="AC470" s="57"/>
      <c r="AD470" s="57"/>
      <c r="AE470" s="57"/>
      <c r="AF470" s="57">
        <v>1</v>
      </c>
      <c r="AG470" s="57"/>
      <c r="AH470" s="57"/>
      <c r="AI470" s="57"/>
      <c r="AJ470" s="57"/>
      <c r="AK470" s="57"/>
      <c r="AL470" s="57"/>
      <c r="AM470" s="57"/>
      <c r="AN470" s="58">
        <f t="shared" si="170"/>
        <v>1</v>
      </c>
      <c r="AO470" s="58">
        <f t="shared" si="171"/>
        <v>0</v>
      </c>
      <c r="AP470" s="59"/>
      <c r="AQ470" s="60"/>
      <c r="AR470" s="60"/>
      <c r="AS470" s="60"/>
      <c r="AT470" s="61"/>
      <c r="AU470" s="62"/>
    </row>
    <row r="471" spans="2:47" s="213" customFormat="1" ht="18" x14ac:dyDescent="0.2">
      <c r="B471" s="117"/>
      <c r="C471" s="118"/>
      <c r="D471" s="32" t="s">
        <v>668</v>
      </c>
      <c r="E471" s="33" t="s">
        <v>619</v>
      </c>
      <c r="F471" s="34" t="s">
        <v>392</v>
      </c>
      <c r="G471" s="34"/>
      <c r="H471" s="34" t="s">
        <v>81</v>
      </c>
      <c r="I471" s="74" t="s">
        <v>542</v>
      </c>
      <c r="J471" s="36"/>
      <c r="K471" s="37">
        <v>43313</v>
      </c>
      <c r="L471" s="38">
        <v>43373</v>
      </c>
      <c r="M471" s="39">
        <f>AS471/AR471</f>
        <v>0</v>
      </c>
      <c r="N471" s="40">
        <f t="shared" si="168"/>
        <v>117</v>
      </c>
      <c r="O471" s="69">
        <v>1</v>
      </c>
      <c r="P471" s="42">
        <f>SUM(P472:P472)</f>
        <v>0</v>
      </c>
      <c r="Q471" s="42">
        <f t="shared" ref="Q471:AM471" si="181">SUM(Q472:Q472)</f>
        <v>0</v>
      </c>
      <c r="R471" s="42">
        <f t="shared" si="181"/>
        <v>0</v>
      </c>
      <c r="S471" s="42">
        <f t="shared" si="181"/>
        <v>0</v>
      </c>
      <c r="T471" s="42">
        <f t="shared" si="181"/>
        <v>0</v>
      </c>
      <c r="U471" s="42">
        <f t="shared" si="181"/>
        <v>0</v>
      </c>
      <c r="V471" s="42">
        <f t="shared" si="181"/>
        <v>0</v>
      </c>
      <c r="W471" s="42">
        <f t="shared" si="181"/>
        <v>0</v>
      </c>
      <c r="X471" s="42">
        <f t="shared" si="181"/>
        <v>0</v>
      </c>
      <c r="Y471" s="42">
        <f t="shared" si="181"/>
        <v>0</v>
      </c>
      <c r="Z471" s="42">
        <f t="shared" si="181"/>
        <v>0</v>
      </c>
      <c r="AA471" s="42">
        <f t="shared" si="181"/>
        <v>0</v>
      </c>
      <c r="AB471" s="42">
        <f t="shared" si="181"/>
        <v>0</v>
      </c>
      <c r="AC471" s="42">
        <f t="shared" si="181"/>
        <v>0</v>
      </c>
      <c r="AD471" s="42">
        <f t="shared" si="181"/>
        <v>1</v>
      </c>
      <c r="AE471" s="42">
        <f t="shared" si="181"/>
        <v>0</v>
      </c>
      <c r="AF471" s="42">
        <f t="shared" si="181"/>
        <v>1</v>
      </c>
      <c r="AG471" s="42">
        <f t="shared" si="181"/>
        <v>0</v>
      </c>
      <c r="AH471" s="42">
        <f t="shared" si="181"/>
        <v>0</v>
      </c>
      <c r="AI471" s="42">
        <f t="shared" si="181"/>
        <v>0</v>
      </c>
      <c r="AJ471" s="42">
        <f t="shared" si="181"/>
        <v>0</v>
      </c>
      <c r="AK471" s="42">
        <f t="shared" si="181"/>
        <v>0</v>
      </c>
      <c r="AL471" s="42">
        <f t="shared" si="181"/>
        <v>0</v>
      </c>
      <c r="AM471" s="42">
        <f t="shared" si="181"/>
        <v>0</v>
      </c>
      <c r="AN471" s="58">
        <f t="shared" si="170"/>
        <v>2</v>
      </c>
      <c r="AO471" s="58">
        <f t="shared" si="171"/>
        <v>0</v>
      </c>
      <c r="AP471" s="44"/>
      <c r="AQ471" s="45"/>
      <c r="AR471" s="46">
        <f>+T471+V471+X471+Z471+AB471+AD471+AF471+AH471+AJ471+AL471+R471+P471</f>
        <v>2</v>
      </c>
      <c r="AS471" s="46">
        <f>+U471+W471+Y471+AA471+AC471+AE471+AG471+AI471+AK471+AM471+S471+Q471</f>
        <v>0</v>
      </c>
      <c r="AT471" s="40">
        <f>SUM(O472:O472)</f>
        <v>1</v>
      </c>
      <c r="AU471" s="47">
        <f>SUM(AO472:AO472)/SUM(AN472:AN472)</f>
        <v>0</v>
      </c>
    </row>
    <row r="472" spans="2:47" s="213" customFormat="1" ht="25.5" x14ac:dyDescent="0.2">
      <c r="B472" s="5"/>
      <c r="C472" s="170"/>
      <c r="D472" s="225"/>
      <c r="E472" s="220" t="s">
        <v>620</v>
      </c>
      <c r="F472" s="221" t="s">
        <v>540</v>
      </c>
      <c r="G472" s="172"/>
      <c r="H472" s="221" t="s">
        <v>81</v>
      </c>
      <c r="I472" s="51" t="s">
        <v>542</v>
      </c>
      <c r="J472" s="174"/>
      <c r="K472" s="222">
        <v>43313</v>
      </c>
      <c r="L472" s="223">
        <v>43373</v>
      </c>
      <c r="M472" s="39">
        <f>AO472/AN472</f>
        <v>0</v>
      </c>
      <c r="N472" s="40">
        <f t="shared" si="168"/>
        <v>117</v>
      </c>
      <c r="O472" s="21">
        <v>1</v>
      </c>
      <c r="P472" s="57"/>
      <c r="Q472" s="57"/>
      <c r="R472" s="57"/>
      <c r="S472" s="57"/>
      <c r="T472" s="57"/>
      <c r="U472" s="57"/>
      <c r="V472" s="57"/>
      <c r="W472" s="57"/>
      <c r="X472" s="57"/>
      <c r="Y472" s="57"/>
      <c r="Z472" s="57"/>
      <c r="AA472" s="57"/>
      <c r="AB472" s="57"/>
      <c r="AC472" s="57"/>
      <c r="AD472" s="57">
        <v>1</v>
      </c>
      <c r="AE472" s="57"/>
      <c r="AF472" s="57">
        <v>1</v>
      </c>
      <c r="AG472" s="57"/>
      <c r="AH472" s="57"/>
      <c r="AI472" s="57"/>
      <c r="AJ472" s="57"/>
      <c r="AK472" s="57"/>
      <c r="AL472" s="57"/>
      <c r="AM472" s="57"/>
      <c r="AN472" s="58">
        <f t="shared" si="170"/>
        <v>2</v>
      </c>
      <c r="AO472" s="58">
        <f t="shared" si="171"/>
        <v>0</v>
      </c>
      <c r="AP472" s="59"/>
      <c r="AQ472" s="60"/>
      <c r="AR472" s="60"/>
      <c r="AS472" s="60"/>
      <c r="AT472" s="61"/>
      <c r="AU472" s="62"/>
    </row>
    <row r="473" spans="2:47" s="213" customFormat="1" ht="18" x14ac:dyDescent="0.2">
      <c r="B473" s="117"/>
      <c r="C473" s="118"/>
      <c r="D473" s="32" t="s">
        <v>669</v>
      </c>
      <c r="E473" s="33" t="s">
        <v>621</v>
      </c>
      <c r="F473" s="34" t="s">
        <v>392</v>
      </c>
      <c r="G473" s="34"/>
      <c r="H473" s="34" t="s">
        <v>81</v>
      </c>
      <c r="I473" s="74" t="s">
        <v>542</v>
      </c>
      <c r="J473" s="36"/>
      <c r="K473" s="37">
        <v>43313</v>
      </c>
      <c r="L473" s="37">
        <v>43343</v>
      </c>
      <c r="M473" s="39">
        <f>AS473/AR473</f>
        <v>0</v>
      </c>
      <c r="N473" s="40">
        <f t="shared" si="168"/>
        <v>87</v>
      </c>
      <c r="O473" s="69">
        <v>1</v>
      </c>
      <c r="P473" s="42">
        <f>SUM(P474:P474)</f>
        <v>0</v>
      </c>
      <c r="Q473" s="42">
        <f t="shared" ref="Q473:AM473" si="182">SUM(Q474:Q474)</f>
        <v>0</v>
      </c>
      <c r="R473" s="42">
        <f t="shared" si="182"/>
        <v>0</v>
      </c>
      <c r="S473" s="42">
        <f t="shared" si="182"/>
        <v>0</v>
      </c>
      <c r="T473" s="42">
        <f t="shared" si="182"/>
        <v>0</v>
      </c>
      <c r="U473" s="42">
        <f t="shared" si="182"/>
        <v>0</v>
      </c>
      <c r="V473" s="42">
        <f t="shared" si="182"/>
        <v>0</v>
      </c>
      <c r="W473" s="42">
        <f t="shared" si="182"/>
        <v>0</v>
      </c>
      <c r="X473" s="42">
        <f t="shared" si="182"/>
        <v>0</v>
      </c>
      <c r="Y473" s="42">
        <f t="shared" si="182"/>
        <v>0</v>
      </c>
      <c r="Z473" s="42">
        <f t="shared" si="182"/>
        <v>0</v>
      </c>
      <c r="AA473" s="42">
        <f t="shared" si="182"/>
        <v>0</v>
      </c>
      <c r="AB473" s="42">
        <f t="shared" si="182"/>
        <v>0</v>
      </c>
      <c r="AC473" s="42">
        <f t="shared" si="182"/>
        <v>0</v>
      </c>
      <c r="AD473" s="42">
        <f t="shared" si="182"/>
        <v>1</v>
      </c>
      <c r="AE473" s="42">
        <f t="shared" si="182"/>
        <v>0</v>
      </c>
      <c r="AF473" s="42">
        <f t="shared" si="182"/>
        <v>0</v>
      </c>
      <c r="AG473" s="42">
        <f t="shared" si="182"/>
        <v>0</v>
      </c>
      <c r="AH473" s="42">
        <f t="shared" si="182"/>
        <v>0</v>
      </c>
      <c r="AI473" s="42">
        <f t="shared" si="182"/>
        <v>0</v>
      </c>
      <c r="AJ473" s="42">
        <f t="shared" si="182"/>
        <v>0</v>
      </c>
      <c r="AK473" s="42">
        <f t="shared" si="182"/>
        <v>0</v>
      </c>
      <c r="AL473" s="42">
        <f t="shared" si="182"/>
        <v>0</v>
      </c>
      <c r="AM473" s="42">
        <f t="shared" si="182"/>
        <v>0</v>
      </c>
      <c r="AN473" s="58">
        <f t="shared" si="170"/>
        <v>1</v>
      </c>
      <c r="AO473" s="58">
        <f t="shared" si="171"/>
        <v>0</v>
      </c>
      <c r="AP473" s="44"/>
      <c r="AQ473" s="45"/>
      <c r="AR473" s="46">
        <f>+T473+V473+X473+Z473+AB473+AD473+AF473+AH473+AJ473+AL473+R473+P473</f>
        <v>1</v>
      </c>
      <c r="AS473" s="46">
        <f>+U473+W473+Y473+AA473+AC473+AE473+AG473+AI473+AK473+AM473+S473+Q473</f>
        <v>0</v>
      </c>
      <c r="AT473" s="40">
        <f>SUM(O474:O474)</f>
        <v>1</v>
      </c>
      <c r="AU473" s="47">
        <f>SUM(AO474:AO474)/SUM(AN474:AN474)</f>
        <v>0</v>
      </c>
    </row>
    <row r="474" spans="2:47" s="213" customFormat="1" ht="18" x14ac:dyDescent="0.2">
      <c r="B474" s="5"/>
      <c r="C474" s="170"/>
      <c r="D474" s="5"/>
      <c r="E474" s="5" t="s">
        <v>622</v>
      </c>
      <c r="F474" s="221" t="s">
        <v>540</v>
      </c>
      <c r="G474" s="172"/>
      <c r="H474" s="221" t="s">
        <v>81</v>
      </c>
      <c r="I474" s="51" t="s">
        <v>542</v>
      </c>
      <c r="J474" s="174"/>
      <c r="K474" s="222">
        <v>43313</v>
      </c>
      <c r="L474" s="222">
        <v>43343</v>
      </c>
      <c r="M474" s="39">
        <f>AO474/AN474</f>
        <v>0</v>
      </c>
      <c r="N474" s="40">
        <f t="shared" si="168"/>
        <v>87</v>
      </c>
      <c r="O474" s="21">
        <v>1</v>
      </c>
      <c r="P474" s="57"/>
      <c r="Q474" s="57"/>
      <c r="R474" s="57"/>
      <c r="S474" s="57"/>
      <c r="T474" s="57"/>
      <c r="U474" s="57"/>
      <c r="V474" s="57"/>
      <c r="W474" s="57"/>
      <c r="X474" s="57"/>
      <c r="Y474" s="57"/>
      <c r="Z474" s="57"/>
      <c r="AA474" s="57"/>
      <c r="AB474" s="57"/>
      <c r="AC474" s="57"/>
      <c r="AD474" s="57">
        <v>1</v>
      </c>
      <c r="AE474" s="57"/>
      <c r="AF474" s="57"/>
      <c r="AG474" s="57"/>
      <c r="AH474" s="57"/>
      <c r="AI474" s="57"/>
      <c r="AJ474" s="57"/>
      <c r="AK474" s="57"/>
      <c r="AL474" s="57"/>
      <c r="AM474" s="57"/>
      <c r="AN474" s="58">
        <f t="shared" si="170"/>
        <v>1</v>
      </c>
      <c r="AO474" s="58">
        <f t="shared" si="171"/>
        <v>0</v>
      </c>
      <c r="AP474" s="59"/>
      <c r="AQ474" s="60"/>
      <c r="AR474" s="60"/>
      <c r="AS474" s="60"/>
      <c r="AT474" s="61"/>
      <c r="AU474" s="62"/>
    </row>
    <row r="475" spans="2:47" s="213" customFormat="1" ht="18" x14ac:dyDescent="0.2">
      <c r="B475" s="117"/>
      <c r="C475" s="118"/>
      <c r="D475" s="32" t="s">
        <v>670</v>
      </c>
      <c r="E475" s="33" t="s">
        <v>623</v>
      </c>
      <c r="F475" s="34" t="s">
        <v>392</v>
      </c>
      <c r="G475" s="34"/>
      <c r="H475" s="34" t="s">
        <v>81</v>
      </c>
      <c r="I475" s="74" t="s">
        <v>542</v>
      </c>
      <c r="J475" s="36"/>
      <c r="K475" s="37">
        <v>43344</v>
      </c>
      <c r="L475" s="38">
        <v>44104</v>
      </c>
      <c r="M475" s="39">
        <f>AS475/AR475</f>
        <v>0</v>
      </c>
      <c r="N475" s="40">
        <f t="shared" si="168"/>
        <v>848</v>
      </c>
      <c r="O475" s="69">
        <v>1</v>
      </c>
      <c r="P475" s="42">
        <f>SUM(P476:P476)</f>
        <v>0</v>
      </c>
      <c r="Q475" s="42">
        <f t="shared" ref="Q475:AM475" si="183">SUM(Q476:Q476)</f>
        <v>0</v>
      </c>
      <c r="R475" s="42">
        <f t="shared" si="183"/>
        <v>0</v>
      </c>
      <c r="S475" s="42">
        <f t="shared" si="183"/>
        <v>0</v>
      </c>
      <c r="T475" s="42">
        <f t="shared" si="183"/>
        <v>0</v>
      </c>
      <c r="U475" s="42">
        <f t="shared" si="183"/>
        <v>0</v>
      </c>
      <c r="V475" s="42">
        <f t="shared" si="183"/>
        <v>0</v>
      </c>
      <c r="W475" s="42">
        <f t="shared" si="183"/>
        <v>0</v>
      </c>
      <c r="X475" s="42">
        <f t="shared" si="183"/>
        <v>0</v>
      </c>
      <c r="Y475" s="42">
        <f t="shared" si="183"/>
        <v>0</v>
      </c>
      <c r="Z475" s="42">
        <f t="shared" si="183"/>
        <v>0</v>
      </c>
      <c r="AA475" s="42">
        <f t="shared" si="183"/>
        <v>0</v>
      </c>
      <c r="AB475" s="42">
        <f t="shared" si="183"/>
        <v>0</v>
      </c>
      <c r="AC475" s="42">
        <f t="shared" si="183"/>
        <v>0</v>
      </c>
      <c r="AD475" s="42">
        <f t="shared" si="183"/>
        <v>0</v>
      </c>
      <c r="AE475" s="42">
        <f t="shared" si="183"/>
        <v>0</v>
      </c>
      <c r="AF475" s="42">
        <f t="shared" si="183"/>
        <v>1</v>
      </c>
      <c r="AG475" s="42">
        <f t="shared" si="183"/>
        <v>0</v>
      </c>
      <c r="AH475" s="42">
        <f t="shared" si="183"/>
        <v>0</v>
      </c>
      <c r="AI475" s="42">
        <f t="shared" si="183"/>
        <v>0</v>
      </c>
      <c r="AJ475" s="42">
        <f t="shared" si="183"/>
        <v>0</v>
      </c>
      <c r="AK475" s="42">
        <f t="shared" si="183"/>
        <v>0</v>
      </c>
      <c r="AL475" s="42">
        <f t="shared" si="183"/>
        <v>0</v>
      </c>
      <c r="AM475" s="42">
        <f t="shared" si="183"/>
        <v>0</v>
      </c>
      <c r="AN475" s="58">
        <f t="shared" si="170"/>
        <v>1</v>
      </c>
      <c r="AO475" s="58">
        <f t="shared" si="171"/>
        <v>0</v>
      </c>
      <c r="AP475" s="44"/>
      <c r="AQ475" s="45"/>
      <c r="AR475" s="46">
        <f>+T475+V475+X475+Z475+AB475+AD475+AF475+AH475+AJ475+AL475+R475+P475</f>
        <v>1</v>
      </c>
      <c r="AS475" s="46">
        <f>+U475+W475+Y475+AA475+AC475+AE475+AG475+AI475+AK475+AM475+S475+Q475</f>
        <v>0</v>
      </c>
      <c r="AT475" s="40">
        <f>SUM(O476:O476)</f>
        <v>1</v>
      </c>
      <c r="AU475" s="47">
        <f>SUM(AO476:AO476)/SUM(AN476:AN476)</f>
        <v>0</v>
      </c>
    </row>
    <row r="476" spans="2:47" s="213" customFormat="1" ht="25.5" x14ac:dyDescent="0.2">
      <c r="B476" s="5"/>
      <c r="C476" s="170"/>
      <c r="D476" s="5"/>
      <c r="E476" s="220" t="s">
        <v>624</v>
      </c>
      <c r="F476" s="221" t="s">
        <v>540</v>
      </c>
      <c r="G476" s="172"/>
      <c r="H476" s="221" t="s">
        <v>81</v>
      </c>
      <c r="I476" s="51" t="s">
        <v>542</v>
      </c>
      <c r="J476" s="174"/>
      <c r="K476" s="222">
        <v>43344</v>
      </c>
      <c r="L476" s="222">
        <v>43373</v>
      </c>
      <c r="M476" s="39">
        <f>AO476/AN476</f>
        <v>0</v>
      </c>
      <c r="N476" s="40">
        <f t="shared" si="168"/>
        <v>117</v>
      </c>
      <c r="O476" s="21">
        <v>1</v>
      </c>
      <c r="P476" s="57"/>
      <c r="Q476" s="57"/>
      <c r="R476" s="57"/>
      <c r="S476" s="57"/>
      <c r="T476" s="57"/>
      <c r="U476" s="57"/>
      <c r="V476" s="57"/>
      <c r="W476" s="57"/>
      <c r="X476" s="57"/>
      <c r="Y476" s="57"/>
      <c r="Z476" s="57"/>
      <c r="AA476" s="57"/>
      <c r="AB476" s="57"/>
      <c r="AC476" s="57"/>
      <c r="AD476" s="57"/>
      <c r="AE476" s="57"/>
      <c r="AF476" s="57">
        <v>1</v>
      </c>
      <c r="AG476" s="57"/>
      <c r="AH476" s="57"/>
      <c r="AI476" s="57"/>
      <c r="AJ476" s="57"/>
      <c r="AK476" s="57"/>
      <c r="AL476" s="57"/>
      <c r="AM476" s="57"/>
      <c r="AN476" s="58">
        <f t="shared" si="170"/>
        <v>1</v>
      </c>
      <c r="AO476" s="58">
        <f t="shared" si="171"/>
        <v>0</v>
      </c>
      <c r="AP476" s="59"/>
      <c r="AQ476" s="60"/>
      <c r="AR476" s="60"/>
      <c r="AS476" s="60"/>
      <c r="AT476" s="61"/>
      <c r="AU476" s="62"/>
    </row>
    <row r="477" spans="2:47" s="213" customFormat="1" ht="24" x14ac:dyDescent="0.2">
      <c r="B477" s="117"/>
      <c r="C477" s="118"/>
      <c r="D477" s="32" t="s">
        <v>671</v>
      </c>
      <c r="E477" s="33" t="s">
        <v>625</v>
      </c>
      <c r="F477" s="34" t="s">
        <v>392</v>
      </c>
      <c r="G477" s="34"/>
      <c r="H477" s="34" t="s">
        <v>81</v>
      </c>
      <c r="I477" s="74" t="s">
        <v>542</v>
      </c>
      <c r="J477" s="36"/>
      <c r="K477" s="37">
        <v>43313</v>
      </c>
      <c r="L477" s="38">
        <v>43434</v>
      </c>
      <c r="M477" s="39">
        <f>AS477/AR477</f>
        <v>0</v>
      </c>
      <c r="N477" s="40">
        <f t="shared" si="168"/>
        <v>178</v>
      </c>
      <c r="O477" s="69">
        <v>1</v>
      </c>
      <c r="P477" s="42">
        <f>SUM(P478:P478)</f>
        <v>0</v>
      </c>
      <c r="Q477" s="42">
        <f t="shared" ref="Q477:AM477" si="184">SUM(Q478:Q478)</f>
        <v>0</v>
      </c>
      <c r="R477" s="42">
        <f t="shared" si="184"/>
        <v>0</v>
      </c>
      <c r="S477" s="42">
        <f t="shared" si="184"/>
        <v>0</v>
      </c>
      <c r="T477" s="42">
        <f t="shared" si="184"/>
        <v>0</v>
      </c>
      <c r="U477" s="42">
        <f t="shared" si="184"/>
        <v>0</v>
      </c>
      <c r="V477" s="42">
        <f t="shared" si="184"/>
        <v>0</v>
      </c>
      <c r="W477" s="42">
        <f t="shared" si="184"/>
        <v>0</v>
      </c>
      <c r="X477" s="42">
        <f t="shared" si="184"/>
        <v>0</v>
      </c>
      <c r="Y477" s="42">
        <f t="shared" si="184"/>
        <v>0</v>
      </c>
      <c r="Z477" s="42">
        <f t="shared" si="184"/>
        <v>0</v>
      </c>
      <c r="AA477" s="42">
        <f t="shared" si="184"/>
        <v>0</v>
      </c>
      <c r="AB477" s="42">
        <f t="shared" si="184"/>
        <v>0</v>
      </c>
      <c r="AC477" s="42">
        <f t="shared" si="184"/>
        <v>0</v>
      </c>
      <c r="AD477" s="42">
        <f t="shared" si="184"/>
        <v>1</v>
      </c>
      <c r="AE477" s="42">
        <f t="shared" si="184"/>
        <v>0</v>
      </c>
      <c r="AF477" s="42">
        <f t="shared" si="184"/>
        <v>1</v>
      </c>
      <c r="AG477" s="42">
        <f t="shared" si="184"/>
        <v>0</v>
      </c>
      <c r="AH477" s="42">
        <f t="shared" si="184"/>
        <v>1</v>
      </c>
      <c r="AI477" s="42">
        <f t="shared" si="184"/>
        <v>0</v>
      </c>
      <c r="AJ477" s="42">
        <f t="shared" si="184"/>
        <v>1</v>
      </c>
      <c r="AK477" s="42">
        <f t="shared" si="184"/>
        <v>0</v>
      </c>
      <c r="AL477" s="42">
        <f t="shared" si="184"/>
        <v>0</v>
      </c>
      <c r="AM477" s="42">
        <f t="shared" si="184"/>
        <v>0</v>
      </c>
      <c r="AN477" s="58">
        <f t="shared" si="170"/>
        <v>4</v>
      </c>
      <c r="AO477" s="58">
        <f t="shared" si="171"/>
        <v>0</v>
      </c>
      <c r="AP477" s="44"/>
      <c r="AQ477" s="45"/>
      <c r="AR477" s="46">
        <f>+T477+V477+X477+Z477+AB477+AD477+AF477+AH477+AJ477+AL477+R477+P477</f>
        <v>4</v>
      </c>
      <c r="AS477" s="46">
        <f>+U477+W477+Y477+AA477+AC477+AE477+AG477+AI477+AK477+AM477+S477+Q477</f>
        <v>0</v>
      </c>
      <c r="AT477" s="40">
        <f>SUM(O478:O478)</f>
        <v>1</v>
      </c>
      <c r="AU477" s="47">
        <f>SUM(AO478:AO478)/SUM(AN478:AN478)</f>
        <v>0</v>
      </c>
    </row>
    <row r="478" spans="2:47" s="213" customFormat="1" ht="25.5" x14ac:dyDescent="0.2">
      <c r="B478" s="5"/>
      <c r="C478" s="170"/>
      <c r="D478" s="225"/>
      <c r="E478" s="220" t="s">
        <v>626</v>
      </c>
      <c r="F478" s="221" t="s">
        <v>540</v>
      </c>
      <c r="G478" s="172"/>
      <c r="H478" s="221" t="s">
        <v>81</v>
      </c>
      <c r="I478" s="51" t="s">
        <v>542</v>
      </c>
      <c r="J478" s="174"/>
      <c r="K478" s="222">
        <v>43313</v>
      </c>
      <c r="L478" s="223">
        <v>43434</v>
      </c>
      <c r="M478" s="39">
        <f>AO478/AN478</f>
        <v>0</v>
      </c>
      <c r="N478" s="40">
        <f t="shared" si="168"/>
        <v>178</v>
      </c>
      <c r="O478" s="21">
        <v>1</v>
      </c>
      <c r="P478" s="57"/>
      <c r="Q478" s="57"/>
      <c r="R478" s="57"/>
      <c r="S478" s="57"/>
      <c r="T478" s="57"/>
      <c r="U478" s="57"/>
      <c r="V478" s="57"/>
      <c r="W478" s="57"/>
      <c r="X478" s="57"/>
      <c r="Y478" s="57"/>
      <c r="Z478" s="57"/>
      <c r="AA478" s="57"/>
      <c r="AB478" s="57"/>
      <c r="AC478" s="57"/>
      <c r="AD478" s="57">
        <v>1</v>
      </c>
      <c r="AE478" s="57"/>
      <c r="AF478" s="57">
        <v>1</v>
      </c>
      <c r="AG478" s="57"/>
      <c r="AH478" s="57">
        <v>1</v>
      </c>
      <c r="AI478" s="57"/>
      <c r="AJ478" s="57">
        <v>1</v>
      </c>
      <c r="AK478" s="57"/>
      <c r="AL478" s="57"/>
      <c r="AM478" s="57"/>
      <c r="AN478" s="58">
        <f t="shared" si="170"/>
        <v>4</v>
      </c>
      <c r="AO478" s="58">
        <f t="shared" si="171"/>
        <v>0</v>
      </c>
      <c r="AP478" s="59"/>
      <c r="AQ478" s="60"/>
      <c r="AR478" s="60"/>
      <c r="AS478" s="60"/>
      <c r="AT478" s="61"/>
      <c r="AU478" s="62"/>
    </row>
    <row r="479" spans="2:47" s="213" customFormat="1" x14ac:dyDescent="0.2">
      <c r="B479" s="200"/>
      <c r="C479" s="201"/>
      <c r="D479" s="226"/>
      <c r="E479" s="209"/>
      <c r="F479" s="203"/>
      <c r="G479" s="203"/>
      <c r="H479" s="203"/>
      <c r="I479" s="204"/>
      <c r="J479" s="205"/>
      <c r="K479" s="206"/>
      <c r="L479" s="206"/>
      <c r="M479" s="207"/>
      <c r="N479" s="208"/>
      <c r="O479" s="208"/>
      <c r="P479" s="210"/>
      <c r="Q479" s="210"/>
      <c r="R479" s="210"/>
      <c r="S479" s="210"/>
      <c r="T479" s="211"/>
      <c r="U479" s="210"/>
      <c r="V479" s="210"/>
      <c r="W479" s="210"/>
      <c r="X479" s="210"/>
      <c r="Y479" s="210"/>
      <c r="Z479" s="210"/>
      <c r="AA479" s="210"/>
      <c r="AB479" s="210"/>
      <c r="AC479" s="210"/>
      <c r="AD479" s="210"/>
      <c r="AE479" s="210"/>
      <c r="AF479" s="210"/>
      <c r="AG479" s="210"/>
      <c r="AH479" s="210"/>
      <c r="AI479" s="210"/>
      <c r="AJ479" s="210"/>
      <c r="AK479" s="210"/>
      <c r="AL479" s="210"/>
      <c r="AM479" s="210"/>
      <c r="AN479" s="212"/>
      <c r="AO479" s="212"/>
      <c r="AP479" s="205"/>
      <c r="AQ479" s="214"/>
      <c r="AR479" s="214"/>
      <c r="AS479" s="214"/>
      <c r="AT479" s="205"/>
      <c r="AU479" s="214"/>
    </row>
    <row r="480" spans="2:47" s="213" customFormat="1" ht="12" x14ac:dyDescent="0.2">
      <c r="B480" s="200"/>
      <c r="C480" s="201"/>
      <c r="D480" s="202"/>
      <c r="F480" s="203"/>
      <c r="G480" s="203"/>
      <c r="H480" s="203"/>
      <c r="I480" s="204"/>
      <c r="J480" s="205"/>
      <c r="K480" s="206"/>
      <c r="L480" s="206"/>
      <c r="M480" s="207"/>
      <c r="N480" s="208"/>
      <c r="O480" s="208"/>
      <c r="P480" s="210"/>
      <c r="Q480" s="210"/>
      <c r="R480" s="210"/>
      <c r="S480" s="210"/>
      <c r="T480" s="211"/>
      <c r="U480" s="210"/>
      <c r="V480" s="210"/>
      <c r="W480" s="210"/>
      <c r="X480" s="210"/>
      <c r="Y480" s="210"/>
      <c r="Z480" s="210"/>
      <c r="AA480" s="210"/>
      <c r="AB480" s="210"/>
      <c r="AC480" s="210"/>
      <c r="AD480" s="210"/>
      <c r="AE480" s="210"/>
      <c r="AF480" s="210"/>
      <c r="AG480" s="210"/>
      <c r="AH480" s="210"/>
      <c r="AI480" s="210"/>
      <c r="AJ480" s="210"/>
      <c r="AK480" s="210"/>
      <c r="AL480" s="210"/>
      <c r="AM480" s="210"/>
      <c r="AN480" s="212"/>
      <c r="AO480" s="212"/>
      <c r="AP480" s="205"/>
      <c r="AQ480" s="214"/>
      <c r="AR480" s="214"/>
      <c r="AS480" s="214"/>
      <c r="AT480" s="205"/>
      <c r="AU480" s="214"/>
    </row>
    <row r="481" spans="5:47" ht="27.95" customHeight="1" x14ac:dyDescent="0.2">
      <c r="E481" s="170"/>
      <c r="F481" s="182"/>
      <c r="G481" s="182"/>
      <c r="H481" s="182"/>
      <c r="I481" s="183"/>
      <c r="J481" s="5"/>
      <c r="K481" s="170"/>
      <c r="L481" s="184"/>
      <c r="M481" s="185"/>
      <c r="N481" s="184"/>
      <c r="O481" s="177"/>
      <c r="P481" s="250" t="s">
        <v>12</v>
      </c>
      <c r="Q481" s="250"/>
      <c r="R481" s="250" t="s">
        <v>387</v>
      </c>
      <c r="S481" s="250"/>
      <c r="T481" s="264" t="s">
        <v>14</v>
      </c>
      <c r="U481" s="250"/>
      <c r="V481" s="250" t="s">
        <v>15</v>
      </c>
      <c r="W481" s="250"/>
      <c r="X481" s="250" t="s">
        <v>16</v>
      </c>
      <c r="Y481" s="250"/>
      <c r="Z481" s="250" t="s">
        <v>17</v>
      </c>
      <c r="AA481" s="250"/>
      <c r="AB481" s="250" t="s">
        <v>18</v>
      </c>
      <c r="AC481" s="250"/>
      <c r="AD481" s="250" t="s">
        <v>19</v>
      </c>
      <c r="AE481" s="250"/>
      <c r="AF481" s="250" t="s">
        <v>20</v>
      </c>
      <c r="AG481" s="250"/>
      <c r="AH481" s="250" t="s">
        <v>21</v>
      </c>
      <c r="AI481" s="250"/>
      <c r="AJ481" s="250" t="s">
        <v>22</v>
      </c>
      <c r="AK481" s="250"/>
      <c r="AL481" s="250" t="s">
        <v>23</v>
      </c>
      <c r="AM481" s="250"/>
      <c r="AN481" s="274" t="s">
        <v>24</v>
      </c>
      <c r="AO481" s="275"/>
      <c r="AP481" s="184"/>
      <c r="AQ481" s="186"/>
      <c r="AR481" s="186"/>
      <c r="AS481" s="186"/>
      <c r="AT481" s="184"/>
      <c r="AU481" s="185"/>
    </row>
    <row r="482" spans="5:47" ht="15.75" customHeight="1" x14ac:dyDescent="0.2">
      <c r="L482" s="175"/>
      <c r="M482" s="176"/>
      <c r="N482" s="177"/>
      <c r="O482" s="177"/>
      <c r="P482" s="187" t="s">
        <v>31</v>
      </c>
      <c r="Q482" s="187" t="s">
        <v>32</v>
      </c>
      <c r="R482" s="187" t="s">
        <v>31</v>
      </c>
      <c r="S482" s="187" t="s">
        <v>32</v>
      </c>
      <c r="T482" s="188" t="s">
        <v>31</v>
      </c>
      <c r="U482" s="187" t="s">
        <v>32</v>
      </c>
      <c r="V482" s="187" t="s">
        <v>31</v>
      </c>
      <c r="W482" s="187" t="s">
        <v>32</v>
      </c>
      <c r="X482" s="187" t="s">
        <v>31</v>
      </c>
      <c r="Y482" s="187" t="s">
        <v>32</v>
      </c>
      <c r="Z482" s="187" t="s">
        <v>31</v>
      </c>
      <c r="AA482" s="187" t="s">
        <v>32</v>
      </c>
      <c r="AB482" s="187" t="s">
        <v>31</v>
      </c>
      <c r="AC482" s="187" t="s">
        <v>32</v>
      </c>
      <c r="AD482" s="187" t="s">
        <v>31</v>
      </c>
      <c r="AE482" s="187" t="s">
        <v>32</v>
      </c>
      <c r="AF482" s="187" t="s">
        <v>31</v>
      </c>
      <c r="AG482" s="187" t="s">
        <v>32</v>
      </c>
      <c r="AH482" s="187" t="s">
        <v>31</v>
      </c>
      <c r="AI482" s="187" t="s">
        <v>32</v>
      </c>
      <c r="AJ482" s="187" t="s">
        <v>31</v>
      </c>
      <c r="AK482" s="187" t="s">
        <v>32</v>
      </c>
      <c r="AL482" s="187" t="s">
        <v>31</v>
      </c>
      <c r="AM482" s="187" t="s">
        <v>32</v>
      </c>
      <c r="AN482" s="189" t="s">
        <v>31</v>
      </c>
      <c r="AO482" s="190" t="s">
        <v>32</v>
      </c>
      <c r="AP482" s="180"/>
      <c r="AQ482" s="181"/>
      <c r="AR482" s="181"/>
      <c r="AS482" s="181"/>
      <c r="AT482" s="180"/>
      <c r="AU482" s="181"/>
    </row>
    <row r="483" spans="5:47" ht="15.75" customHeight="1" x14ac:dyDescent="0.2">
      <c r="L483" s="283" t="s">
        <v>388</v>
      </c>
      <c r="M483" s="283"/>
      <c r="N483" s="283"/>
      <c r="O483" s="284"/>
      <c r="P483" s="191">
        <f t="shared" ref="P483:AC483" si="185">+P6+P20+P32+P46+P65+P71+P83+P94+P110+P120+P129+P136+P156+P162+P169+P176+P185+P260+P269+P276+P294+P287+P281+P218+P213+P209+P205+P192+P245+P233+P225</f>
        <v>0</v>
      </c>
      <c r="Q483" s="191">
        <f t="shared" si="185"/>
        <v>0</v>
      </c>
      <c r="R483" s="191">
        <f t="shared" si="185"/>
        <v>7</v>
      </c>
      <c r="S483" s="191">
        <f t="shared" si="185"/>
        <v>0</v>
      </c>
      <c r="T483" s="191">
        <f t="shared" si="185"/>
        <v>14</v>
      </c>
      <c r="U483" s="191">
        <f t="shared" si="185"/>
        <v>0</v>
      </c>
      <c r="V483" s="191">
        <f t="shared" si="185"/>
        <v>10</v>
      </c>
      <c r="W483" s="191">
        <f t="shared" si="185"/>
        <v>0</v>
      </c>
      <c r="X483" s="191">
        <f t="shared" si="185"/>
        <v>7</v>
      </c>
      <c r="Y483" s="191">
        <f t="shared" si="185"/>
        <v>0</v>
      </c>
      <c r="Z483" s="191">
        <f t="shared" si="185"/>
        <v>7</v>
      </c>
      <c r="AA483" s="191">
        <f t="shared" si="185"/>
        <v>0</v>
      </c>
      <c r="AB483" s="191">
        <f t="shared" si="185"/>
        <v>5</v>
      </c>
      <c r="AC483" s="191">
        <f t="shared" si="185"/>
        <v>0</v>
      </c>
      <c r="AD483" s="191">
        <v>0</v>
      </c>
      <c r="AE483" s="191">
        <f t="shared" ref="AE483:AM483" si="186">+AE6+AE20+AE32+AE46+AE65+AE71+AE83+AE94+AE110+AE120+AE129+AE136+AE156+AE162+AE169+AE176+AE185+AE260+AE269+AE276+AE294+AE287+AE281+AE218+AE213+AE209+AE205+AE192+AE245+AE233+AE225</f>
        <v>0</v>
      </c>
      <c r="AF483" s="191">
        <f t="shared" si="186"/>
        <v>1</v>
      </c>
      <c r="AG483" s="191">
        <f t="shared" si="186"/>
        <v>0</v>
      </c>
      <c r="AH483" s="191">
        <f t="shared" si="186"/>
        <v>0</v>
      </c>
      <c r="AI483" s="191">
        <f t="shared" si="186"/>
        <v>0</v>
      </c>
      <c r="AJ483" s="191">
        <f t="shared" si="186"/>
        <v>1</v>
      </c>
      <c r="AK483" s="191">
        <f t="shared" si="186"/>
        <v>0</v>
      </c>
      <c r="AL483" s="191">
        <f t="shared" si="186"/>
        <v>3</v>
      </c>
      <c r="AM483" s="191">
        <f t="shared" si="186"/>
        <v>0</v>
      </c>
      <c r="AN483" s="192">
        <f>+AR6+AR20+AR32+AR46+AR65+AR71+AR83+AR94+AR110+AR120+AR129+AR136+AR156+AR162+AR169+AR176+AR185+AR260+AR269+AR276+AR294+AR287+AR281+AR218+AR213+AR209+AR205+AR192+AR245+AR233+AR225</f>
        <v>56</v>
      </c>
      <c r="AO483" s="192">
        <f>+AS6+AS20+AS32+AS46+AS65+AS71+AS83+AS94+AS110+AS120+AS129+AS136+AS156+AS162+AS169+AS176+AS185+AS260+AS269+AS276+AS294+AS287+AS281+AS218+AS213+AS209+AS205+AS192+AS245+AS233+AS225</f>
        <v>0</v>
      </c>
      <c r="AP483" s="180"/>
      <c r="AQ483" s="181"/>
      <c r="AR483" s="181"/>
      <c r="AS483" s="181"/>
      <c r="AT483" s="180"/>
      <c r="AU483" s="181"/>
    </row>
    <row r="484" spans="5:47" x14ac:dyDescent="0.2">
      <c r="L484" s="285" t="s">
        <v>389</v>
      </c>
      <c r="M484" s="285"/>
      <c r="N484" s="285"/>
      <c r="O484" s="286"/>
      <c r="P484" s="259" t="e">
        <f>+Q483/P483</f>
        <v>#DIV/0!</v>
      </c>
      <c r="Q484" s="259"/>
      <c r="R484" s="259">
        <f>+S483/R483</f>
        <v>0</v>
      </c>
      <c r="S484" s="259"/>
      <c r="T484" s="270">
        <f>+U483/T483</f>
        <v>0</v>
      </c>
      <c r="U484" s="259"/>
      <c r="V484" s="259">
        <f>+W483/V483</f>
        <v>0</v>
      </c>
      <c r="W484" s="259"/>
      <c r="X484" s="259">
        <f>+Y483/X483</f>
        <v>0</v>
      </c>
      <c r="Y484" s="259"/>
      <c r="Z484" s="259">
        <f>+AA483/Z483</f>
        <v>0</v>
      </c>
      <c r="AA484" s="259"/>
      <c r="AB484" s="259">
        <f>+AC483/AB483</f>
        <v>0</v>
      </c>
      <c r="AC484" s="259"/>
      <c r="AD484" s="259" t="e">
        <f>+AE483/AD483</f>
        <v>#DIV/0!</v>
      </c>
      <c r="AE484" s="259"/>
      <c r="AF484" s="259">
        <f>+AG483/AF483</f>
        <v>0</v>
      </c>
      <c r="AG484" s="259"/>
      <c r="AH484" s="259" t="e">
        <f>+AI483/AH483</f>
        <v>#DIV/0!</v>
      </c>
      <c r="AI484" s="259"/>
      <c r="AJ484" s="259">
        <f>+AK483/AJ483</f>
        <v>0</v>
      </c>
      <c r="AK484" s="259"/>
      <c r="AL484" s="259">
        <f>+AM483/AL483</f>
        <v>0</v>
      </c>
      <c r="AM484" s="259"/>
      <c r="AN484" s="259">
        <f>+AO483/AN483</f>
        <v>0</v>
      </c>
      <c r="AO484" s="273"/>
      <c r="AP484" s="180"/>
      <c r="AQ484" s="181"/>
      <c r="AR484" s="181"/>
      <c r="AS484" s="181"/>
      <c r="AT484" s="180"/>
      <c r="AU484" s="181"/>
    </row>
    <row r="485" spans="5:47" ht="15.75" customHeight="1" x14ac:dyDescent="0.2">
      <c r="L485" s="175"/>
      <c r="M485" s="176"/>
      <c r="N485" s="177"/>
      <c r="O485" s="177"/>
      <c r="AN485" s="179"/>
      <c r="AO485" s="179"/>
      <c r="AP485" s="180"/>
      <c r="AQ485" s="181"/>
      <c r="AR485" s="181"/>
      <c r="AS485" s="181"/>
      <c r="AT485" s="180"/>
      <c r="AU485" s="181"/>
    </row>
    <row r="486" spans="5:47" ht="15.75" customHeight="1" x14ac:dyDescent="0.2">
      <c r="L486" s="175"/>
      <c r="M486" s="176"/>
      <c r="N486" s="177"/>
      <c r="O486" s="177"/>
      <c r="AN486" s="179"/>
      <c r="AO486" s="179"/>
      <c r="AP486" s="180"/>
      <c r="AQ486" s="181"/>
      <c r="AR486" s="181"/>
      <c r="AS486" s="181"/>
      <c r="AT486" s="180"/>
      <c r="AU486" s="181"/>
    </row>
  </sheetData>
  <mergeCells count="79">
    <mergeCell ref="A1:E1"/>
    <mergeCell ref="A314:A327"/>
    <mergeCell ref="V484:W484"/>
    <mergeCell ref="AH481:AI481"/>
    <mergeCell ref="M2:M3"/>
    <mergeCell ref="N2:N3"/>
    <mergeCell ref="O2:O3"/>
    <mergeCell ref="P2:Q2"/>
    <mergeCell ref="AF481:AG481"/>
    <mergeCell ref="C298:AO298"/>
    <mergeCell ref="C302:AO302"/>
    <mergeCell ref="C305:AO305"/>
    <mergeCell ref="C307:AO307"/>
    <mergeCell ref="C311:AO311"/>
    <mergeCell ref="L483:O483"/>
    <mergeCell ref="L484:O484"/>
    <mergeCell ref="P484:Q484"/>
    <mergeCell ref="R484:S484"/>
    <mergeCell ref="T484:U484"/>
    <mergeCell ref="AQ2:AQ3"/>
    <mergeCell ref="X484:Y484"/>
    <mergeCell ref="Z484:AA484"/>
    <mergeCell ref="Z481:AA481"/>
    <mergeCell ref="AB481:AC481"/>
    <mergeCell ref="AD481:AE481"/>
    <mergeCell ref="AN484:AO484"/>
    <mergeCell ref="AJ484:AK484"/>
    <mergeCell ref="AL484:AM484"/>
    <mergeCell ref="AL481:AM481"/>
    <mergeCell ref="AN481:AO481"/>
    <mergeCell ref="AB484:AC484"/>
    <mergeCell ref="AD484:AE484"/>
    <mergeCell ref="AB2:AC2"/>
    <mergeCell ref="AF484:AG484"/>
    <mergeCell ref="AH484:AI484"/>
    <mergeCell ref="AT2:AT3"/>
    <mergeCell ref="AU2:AU3"/>
    <mergeCell ref="P481:Q481"/>
    <mergeCell ref="R481:S481"/>
    <mergeCell ref="T481:U481"/>
    <mergeCell ref="V481:W481"/>
    <mergeCell ref="X481:Y481"/>
    <mergeCell ref="AD2:AE2"/>
    <mergeCell ref="AF2:AG2"/>
    <mergeCell ref="AH2:AI2"/>
    <mergeCell ref="AJ2:AK2"/>
    <mergeCell ref="AL2:AM2"/>
    <mergeCell ref="AN2:AO2"/>
    <mergeCell ref="R2:S2"/>
    <mergeCell ref="G2:G3"/>
    <mergeCell ref="I2:I3"/>
    <mergeCell ref="AJ481:AK481"/>
    <mergeCell ref="AP2:AP3"/>
    <mergeCell ref="J2:J3"/>
    <mergeCell ref="V2:W2"/>
    <mergeCell ref="X2:Y2"/>
    <mergeCell ref="Z2:AA2"/>
    <mergeCell ref="T2:U2"/>
    <mergeCell ref="K2:K3"/>
    <mergeCell ref="C315:AO315"/>
    <mergeCell ref="C322:AO322"/>
    <mergeCell ref="C326:AO326"/>
    <mergeCell ref="B328:AU328"/>
    <mergeCell ref="B379:AU379"/>
    <mergeCell ref="A297:A313"/>
    <mergeCell ref="B314:AU314"/>
    <mergeCell ref="A7:A296"/>
    <mergeCell ref="A2:A6"/>
    <mergeCell ref="L2:L3"/>
    <mergeCell ref="B4:AU4"/>
    <mergeCell ref="B297:AU297"/>
    <mergeCell ref="AR2:AS2"/>
    <mergeCell ref="T1:AM1"/>
    <mergeCell ref="B2:B3"/>
    <mergeCell ref="C2:C3"/>
    <mergeCell ref="D2:D3"/>
    <mergeCell ref="E2:E3"/>
    <mergeCell ref="F2:F3"/>
    <mergeCell ref="H2:H3"/>
  </mergeCells>
  <conditionalFormatting sqref="M60 M115 M118 M278 M280 M148 M6:M7 M193 M212 M110:M111 M271:M274 M32 M276 M224 M34:M38 M85 M98:M101 M120 M138 M73:M75 M83 M188:M191 M164:M169 M294 M238:M240 M235 M242 M247 M269 M250:M251 M259:M265 M156:M162 M87 M185:M186 M254:M256 M144:M146 M123:M127 M89:M96 M129:M132 M134:M136 M244 M63:M71 M16:M21 M226:M232 M42:M49 M171:M183 M24:M27 M323:M325 M362:M365 M390:M394 M414:M415 M479">
    <cfRule type="cellIs" dxfId="1611" priority="2169" operator="equal">
      <formula>1</formula>
    </cfRule>
  </conditionalFormatting>
  <conditionalFormatting sqref="M295:M296">
    <cfRule type="cellIs" dxfId="1610" priority="2167" operator="equal">
      <formula>1</formula>
    </cfRule>
  </conditionalFormatting>
  <conditionalFormatting sqref="T484 V484 X484 Z484 AB484 AD484 AF484 AH484 AJ484 AL484 AN484">
    <cfRule type="containsText" dxfId="1609" priority="2165" operator="containsText" text="100%">
      <formula>NOT(ISERROR(SEARCH("100%",T484)))</formula>
    </cfRule>
    <cfRule type="colorScale" priority="2166">
      <colorScale>
        <cfvo type="percent" val="0"/>
        <cfvo type="percent" val="50"/>
        <cfvo type="percent" val="100"/>
        <color rgb="FFFF0000"/>
        <color rgb="FFFFEB84"/>
        <color rgb="FF00B050"/>
      </colorScale>
    </cfRule>
  </conditionalFormatting>
  <conditionalFormatting sqref="M40">
    <cfRule type="cellIs" dxfId="1608" priority="2163" operator="equal">
      <formula>1</formula>
    </cfRule>
  </conditionalFormatting>
  <conditionalFormatting sqref="M50:M56">
    <cfRule type="cellIs" dxfId="1607" priority="2161" operator="equal">
      <formula>1</formula>
    </cfRule>
  </conditionalFormatting>
  <conditionalFormatting sqref="T21 V21 X21 Z21 AB21 AD21 AF21 AH21 AJ21 AL21 T85 V85 X85 Z85 AB85 AD85 AF85 AH85 AJ85 AL85 T235 V235 X235 Z235 AB235 AD235 AF235 AH235 AJ235 AL235 AL247 AJ247 AH247 AF247 AD247 AB247 Z247 X247 V247 T247 T7 V7 X7 Z7 AB7 AD7 AF7 AH7 AJ7 AL7 T123:T127 V123:V127 X123:X127 Z123:Z127 AB123:AB127 AD123:AD127 AF123:AF127 AH123:AH127 AJ123:AJ127 AL123:AL127 AL130:AL132 AJ130:AJ132 AH130:AH132 AF130:AF132 AD130:AD132 AB130:AB132 Z130:Z132 X130:X132 V130:V132 T130:T132 AL186 AJ186 AH186 AF186 AD186 AB186 Z186 X186 V186 T186 Z242 X242 V242 T242 AL242 AJ242 AH242 AF242 AD242 AB242 T261:T265 V261:V265 X261:X265 Z261:Z265 AB261:AB265 AD261:AD265 AF261:AF265 AH261:AH265 AJ261:AJ265 AL261:AL265 AB148 T148 V148 X148 Z148 AD148 AF148 AH148 AJ148 AL148 AL95:AL96 AJ95:AJ96 AH95:AH96 AF95:AF96 AD95:AD96 AB95:AB96 Z95:Z96 X95:X96 V95:V96 T95:T96 X16 Z16 AB16 AF42:AF44 AL63:AL64 AJ63:AJ64 AH63:AH64 AF63:AF64 AD63:AD64 AB63:AB64 Z63:Z64 X63:X64 V63:V64 T63:T64 AL89:AL92 AJ89:AJ92 AH89:AH92 AF89:AF92 AD89:AD92 AB89:AB92 Z89:Z92 X89:X92 V89:V92 T89:T92 T98:T101 V98:V101 X98:X101 Z98:Z101 AB98:AB101 AD98:AD101 AF98:AF101 AH98:AH101 AJ98:AJ101 AL98:AL101 AB138 T138 V138 X138 Z138 AD138 AF138 AH138 AJ138 AL138 T188:T190 T183 V188:V190 V183 X188:X190 X183 Z188:Z190 Z183 AB188:AB190 AB183 AD188:AD190 AD183 AF188:AF190 AF183 AH188:AH190 AH183 AJ188:AJ190 AJ183 AL188:AL190 AL183 AL238:AL240 AJ238:AJ240 AH238:AH240 AF238:AF240 AD238:AD240 AB238:AB240 Z238:Z240 X238:X240 V238:V240 T238:T240 AB144:AB145 AB250:AB251 T144:T145 T250:T251 V144:V145 V250:V251 X144:X145 X250:X251 Z144:Z145 Z250:Z251 AD144:AD145 AD250:AD251 AF144:AF145 AF250:AF251 AH144:AH145 AH250:AH251 AJ144:AJ145 AJ250:AJ251 AL144:AL145 AL250:AL251 AL87 AJ87 AH87 AF87 AD87 AB87 Z87 X87 V87 T87 T16:T19 V16:V19 AD16:AD19 AF16:AF19 AH16:AH19 AJ16:AJ19 AL16:AL19 AB19 Z19 X19 R16:R19 P16:P19 AL254:AL256 AJ254:AJ256 AH254:AH256 AF254:AF256 AD254:AD256 Z254:Z256 X254:X256 V254:V256 T254:T256 AB254:AB256 AL42:AL44 AJ42:AJ44 AH42:AH44 AD42:AD44 AB42:AB44 Z42:Z44 X42:X44 V42:V44 T42:T44 R42:R44 P42:P44 T171:T174 V171:V174 X171:X174 Z171:Z174 AB171:AB174 AD171:AD174 AF171:AF174 AH171:AH174 AJ171:AJ174 AL171:AL174 R171:R174 P171:P174 AL220:AL222 AJ220:AJ222 AH220:AH222 AF220:AF222 AD220:AD222 AB220:AB222 Z220:Z222 X220:X222 V220:V222 T220:T222 R220:R222 P220:P222 AL24:AL27 AJ24:AJ27 AH24:AH27 AF24:AF27 AD24:AD27 AB24:AB27 Z24:Z27 X24:X27 V24:V27 T24:T27 R24:R27 P24:P27 AL295 AJ295 AH295 AF295 AD295 AB295 Z295 X295 V295 T295 R295 P295 T392:T393 V392:V393 X392:X393 Z392:Z393 AB392:AB393 AD392:AD393 AF392:AF393 AH392:AH393 AJ392:AJ393 AL392:AL393 R392:R393 P392:P393 AL479 AJ479 AH479 AF479 AD479 AB479 Z479 X479 V479 T479 R479 P479">
    <cfRule type="expression" dxfId="1606" priority="2160">
      <formula>Q7=1</formula>
    </cfRule>
  </conditionalFormatting>
  <conditionalFormatting sqref="U21 W21 Y21 AA21 AC21 AE21 AG21 AI21 AK21 AM21 U85 W85 Y85 AA85 AC85 AE85 AG85 AI85 AK85 AM85 U235 W235 Y235 AA235 AC235 AE235 AG235 AI235 AK235 AM235 AM247 AK247 AI247 AG247 AE247 AC247 AA247 Y247 W247 U247 U7 W7 Y7 AA7 AC7 AE7 AG7 AI7 AK7 AM7 U123:U127 W123:W127 Y123:Y127 AA123:AA127 AC123:AC127 AE123:AE127 AG123:AG127 AI123:AI127 AK123:AK127 AM123:AM127 AM130:AM132 AK130:AK132 AI130:AI132 AG130:AG132 AE130:AE132 AC130:AC132 AA130:AA132 Y130:Y132 W130:W132 U130:U132 AM186 AK186 AI186 AG186 AE186 AC186 AA186 Y186 W186 U186 AM242 AA242 Y242 W242 U242 AK242 AI242 AG242 AE242 AC242 U261:U265 W261:W265 Y261:Y265 AA261:AA265 AC261:AC265 AE261:AE265 AG261:AG265 AI261:AI265 AK261:AK265 AM261:AM265 U148 W148 Y148 AA148 AC148 AE148 AG148 AI148 AK148 AM148 AM95:AM96 AK95:AK96 AI95:AI96 AG95:AG96 AE95:AE96 AC95:AC96 AA95:AA96 Y95:Y96 W95:W96 U95:U96 Y16 AA16 AG42:AG44 AM63:AM64 AK63:AK64 AI63:AI64 AG63:AG64 AE63:AE64 AC63:AC64 AA63:AA64 Y63:Y64 W63:W64 U63:U64 AM89:AM92 AK89:AK92 AI89:AI92 AG89:AG92 AE89:AE92 AC89:AC92 AA89:AA92 Y89:Y92 W89:W92 U89:U92 U98:U101 W98:W101 Y98:Y101 AA98:AA101 AC98:AC101 AE98:AE101 AG98:AG101 AI98:AI101 AK98:AK101 AM98:AM101 U138 W138 Y138 AA138 AC138 AE138 AG138 AI138 AK138 AM138 U188:U190 U183 W188:W190 W183 Y188:Y190 Y183 AA188:AA190 AA183 AC188:AC190 AC183 AE188:AE190 AE183 AG188:AG190 AG183 AI188:AI190 AI183 AK188:AK190 AK183 AM188:AM190 AM183 AM238:AM240 AK238:AK240 AI238:AI240 AG238:AG240 AE238:AE240 AC238:AC240 AA238:AA240 Y238:Y240 W238:W240 U238:U240 U144:U145 U250:U251 W144:W145 W250:W251 Y144:Y145 Y250:Y251 AA144:AA145 AA250:AA251 AC144:AC145 AC250:AC251 AE144:AE145 AE250:AE251 AG144:AG145 AG250:AG251 AI144:AI145 AI250:AI251 AK144:AK145 AK250:AK251 AM144:AM145 AM250:AM251 AM87 AK87 AI87 AG87 AE87 AC87 AA87 Y87 W87 U87 U16:U19 W16:W19 AC16:AC19 AE16:AE19 AG16:AG19 AI16:AI19 AK16:AK19 AM16:AM19 AA19 Y19 S16:S19 Q16:Q19 AM254:AM256 AK254:AK256 AI254:AI256 AG254:AG256 AE254:AE256 AC254:AC256 AA254:AA256 Y254:Y256 W254:W256 U254:U256 AM42:AM44 AK42:AK44 AI42:AI44 AE42:AE44 AC42:AC44 AA42:AA44 Y42:Y44 W42:W44 U42:U44 S42:S44 Q42:Q44 U171:U174 W171:W174 Y171:Y174 AA171:AA174 AC171:AC174 AE171:AE174 AG171:AG174 AI171:AI174 AK171:AK174 AM171:AM174 S171:S174 Q171:Q174 AM220:AM222 AK220:AK222 AI220:AI222 AG220:AG222 AE220:AE222 AC220:AC222 AA220:AA222 Y220:Y222 W220:W222 U220:U222 S220:S222 Q220:Q222 AM24:AM27 AK24:AK27 AI24:AI27 AG24:AG27 AE24:AE27 AC24:AC27 AA24:AA27 Y24:Y27 W24:W27 U24:U27 S24:S27 Q24:Q27 AM295 AK295 AI295 AG295 AE295 AC295 AA295 Y295 W295 U295 S295 Q295 U392:U393 W392:W393 Y392:Y393 AA392:AA393 AC392:AC393 AE392:AE393 AG392:AG393 AI392:AI393 AK392:AK393 AM392:AM393 S392:S393 Q392:Q393 AM479 AK479 AI479 AG479 AE479 AC479 AA479 Y479 W479 U479 S479 Q479">
    <cfRule type="expression" dxfId="1605" priority="2159">
      <formula>(P7+Q7)=2</formula>
    </cfRule>
  </conditionalFormatting>
  <conditionalFormatting sqref="T34:T38 V34:V38 X34:X38 Z34:Z38 AB34:AB38 AD34:AD38 AF34:AF38 AH34:AH38 AJ34:AJ38 AL34:AL38 AL40 AJ40 AH40 AF40 AD40 AB40 Z40 X40 V40 T40">
    <cfRule type="expression" dxfId="1604" priority="2158">
      <formula>U34=1</formula>
    </cfRule>
  </conditionalFormatting>
  <conditionalFormatting sqref="U34:U38 W34:W38 Y34:Y38 AA34:AA38 AC34:AC38 AE34:AE38 AG34:AG38 AI34:AI38 AK34:AK38 AM34:AM38 AM40 AK40 AI40 AG40 AE40 AC40 AA40 Y40 W40 U40">
    <cfRule type="expression" dxfId="1603" priority="2157">
      <formula>(T34+U34)=2</formula>
    </cfRule>
  </conditionalFormatting>
  <conditionalFormatting sqref="AL47:AL56 AJ47:AJ56 AH47:AH56 AF47:AF56 AD47:AD56 AB47:AB56 Z47:Z56 X47:X56 V47:V56 T47:T56 T60 V60 X60 Z60 AB60 AD60 AF60 AH60 AJ60 AL60">
    <cfRule type="expression" dxfId="1602" priority="2156">
      <formula>U47=1</formula>
    </cfRule>
  </conditionalFormatting>
  <conditionalFormatting sqref="AM47:AM56 AK47:AK56 AI47:AI56 AG47:AG56 AE47:AE56 AC47:AC56 AA47:AA56 Y47:Y56 W47:W56 U47:U56 U60 W60 Y60 AA60 AC60 AE60 AG60 AI60 AK60 AM60">
    <cfRule type="expression" dxfId="1601" priority="2155">
      <formula>(T47+U47)=2</formula>
    </cfRule>
  </conditionalFormatting>
  <conditionalFormatting sqref="T66:T70 V66:V70 X66:X70 Z66:Z70 AB66:AB70 AD66:AD70 AF66:AF70 AH66:AH70 AJ66:AJ70 AL66:AL70">
    <cfRule type="expression" dxfId="1600" priority="2154">
      <formula>U66=1</formula>
    </cfRule>
  </conditionalFormatting>
  <conditionalFormatting sqref="U66:U70 W66:W70 Y66:Y70 AA66:AA70 AC66:AC70 AE66:AE70 AG66:AG70 AI66:AI70 AK66:AK70 AM66:AM70">
    <cfRule type="expression" dxfId="1599" priority="2153">
      <formula>(T66+U66)=2</formula>
    </cfRule>
  </conditionalFormatting>
  <conditionalFormatting sqref="T73:T75 V73:V75 X73:X75 Z73:Z75 AB73:AB75 AD73:AD75 AF73:AF75 AH73:AH75 AJ73:AJ75 AL73:AL75">
    <cfRule type="expression" dxfId="1598" priority="2152">
      <formula>U73=1</formula>
    </cfRule>
  </conditionalFormatting>
  <conditionalFormatting sqref="U73:U75 W73:W75 Y73:Y75 AA73:AA75 AC73:AC75 AE73:AE75 AG73:AG75 AI73:AI75 AK73:AK75 AM73:AM75">
    <cfRule type="expression" dxfId="1597" priority="2151">
      <formula>(T73+U73)=2</formula>
    </cfRule>
  </conditionalFormatting>
  <conditionalFormatting sqref="AL111 AJ111 AH111 AF111 AD111 AB111 Z111 X111 V111 T111 AL157:AL160 AJ157:AJ160 AH157:AH160 AF157:AF160 AD157:AD160 AB157:AB160 Z157:Z160 X157:X160 V157:V160 T157:T160 AL164:AL168 AJ164:AJ168 AH164:AH168 AF164:AF168 AD164:AD168 AB164:AB168 Z164:Z168 X164:X168 V164:V168 T164:T168 T177:T182 V177:V182 X177:X182 Z177:Z182 AB177:AB182 AD177:AD182 AF177:AF182 AH177:AH182 AJ177:AJ182 AL177:AL182 AL271:AL274 AJ271:AJ274 AH271:AH274 AF271:AF274 AD271:AD274 AB271:AB274 Z271:Z274 X271:X274 V271:V274 T271:T274 T278 V278 X278 Z278 AB278 AD278 AF278 AH278 AJ278 AL278 AL135 AJ135 AH135 AF135 AD135 AB135 Z135 X135 V135 T135 T193 V193 X193 Z193 AB193 AD193 AF193 AH193 AJ193 AL193 AL226:AL231 AJ226:AJ231 AH226:AH231 AF226:AF231 AD226:AD231 AB226:AB231 Z226:Z231 X226:X231 V226:V231 T226:T231 T115 V115 X115 Z115 AB115 AD115 AF115 AH115 AJ115 AL115 AL118 AJ118 AH118 AF118 AD118 AB118 Z118 X118 V118 T118 AL280 Z280 X280 V280 T280 AJ280 AH280 AF280 AD280 AB280 AL212 AJ212 AH212 AF212 AD212 AB212 Z212 X212 V212 T212 T296 V296 X296 Z296 AB296 AD296 AF296 AH296 AJ296 AL296">
    <cfRule type="expression" dxfId="1596" priority="2150">
      <formula>U111=1</formula>
    </cfRule>
  </conditionalFormatting>
  <conditionalFormatting sqref="AM111 AK111 AI111 AG111 AE111 AC111 AA111 Y111 W111 U111 AM157:AM160 AK157:AK160 AI157:AI160 AG157:AG160 AE157:AE160 AC157:AC160 AA157:AA160 Y157:Y160 W157:W160 U157:U160 AM164:AM168 AK164:AK168 AI164:AI168 AG164:AG168 AE164:AE168 AC164:AC168 AA164:AA168 Y164:Y168 W164:W168 U164:U168 U177:U182 W177:W182 Y177:Y182 AA177:AA182 AC177:AC182 AE177:AE182 AG177:AG182 AI177:AI182 AK177:AK182 AM177:AM182 AM271:AM274 AK271:AK274 AI271:AI274 AG271:AG274 AE271:AE274 AC271:AC274 AA271:AA274 Y271:Y274 W271:W274 U271:U274 U278 W278 Y278 AA278 AC278 AE278 AG278 AI278 AK278 AM278 AM135 AK135 AI135 AG135 AE135 AC135 AA135 Y135 W135 U135 U193 W193 Y193 AA193 AC193 AE193 AG193 AI193 AK193 AM193 AM226:AM231 AK226:AK231 AI226:AI231 AG226:AG231 AE226:AE231 AC226:AC231 AA226:AA231 Y226:Y231 W226:W231 U226:U231 U115 W115 Y115 AA115 AC115 AE115 AG115 AI115 AK115 AM115 AM118 AK118 AI118 AG118 AE118 AC118 AA118 Y118 W118 U118 AM280 AK280 AA280 Y280 W280 U280 AI280 AG280 AE280 AC280 AM212 AK212 AI212 AG212 AE212 AC212 AA212 Y212 W212 U212 U296 W296 Y296 AA296 AC296 AE296 AG296 AI296 AK296 AM296">
    <cfRule type="expression" dxfId="1595" priority="2149">
      <formula>(T111+U111)=2</formula>
    </cfRule>
  </conditionalFormatting>
  <conditionalFormatting sqref="M61">
    <cfRule type="cellIs" dxfId="1594" priority="2146" operator="equal">
      <formula>1</formula>
    </cfRule>
  </conditionalFormatting>
  <conditionalFormatting sqref="AQ61:AS61 AU61">
    <cfRule type="colorScale" priority="2148">
      <colorScale>
        <cfvo type="percent" val="0"/>
        <cfvo type="percent" val="50"/>
        <cfvo type="percent" val="100"/>
        <color rgb="FFF8696B"/>
        <color rgb="FFFFEB84"/>
        <color rgb="FF63BE7B"/>
      </colorScale>
    </cfRule>
  </conditionalFormatting>
  <conditionalFormatting sqref="T61 V61 X61 Z61 AB61 AD61 AF61 AH61 AJ61 AL61">
    <cfRule type="expression" dxfId="1593" priority="2145">
      <formula>U61=1</formula>
    </cfRule>
  </conditionalFormatting>
  <conditionalFormatting sqref="U61 W61 Y61 AA61 AC61 AE61 AG61 AI61 AK61 AM61">
    <cfRule type="expression" dxfId="1592" priority="2144">
      <formula>(T61+U61)=2</formula>
    </cfRule>
  </conditionalFormatting>
  <conditionalFormatting sqref="AQ5:AS5 AU5:AU7 AQ63:AS64 AU224 AQ224:AS224 AU276 AQ42:AS45 AU42:AU56 AU115 AQ115:AS115 AQ118:AS118 AU118 AU120 AQ123:AS127 AQ7:AS7 AQ6 AQ21:AS21 AQ20 AQ34:AS38 AQ32 AQ47:AS56 AQ46 AQ66:AS70 AQ65 AQ73:AS75 AQ71 AQ85:AS85 AQ83 AQ94 AQ111:AS111 AQ110 AQ120 AQ130:AS132 AQ129 AQ136 AQ157:AS161 AQ156 AQ164:AS168 AQ162 AQ171:AS175 AQ169 AQ176 AQ186:AS186 AQ185 AQ261:AS265 AQ260 AQ271:AS274 AQ269 AQ278:AS278 AQ276 AQ295:AS296 AQ294 AU242 AQ242:AS242 AU278 AU280 AQ280:AS280 AU148 AQ148:AS148 AU193 AQ193:AS193 AQ212:AS212 AU212 AQ95:AS96 AU110:AU111 AU271:AU274 AU32 AQ60:AS60 AU60 AQ16:AS19 AU24:AU27 AQ24:AS27 AU34:AU38 AU85 AU98:AU101 AQ98:AS101 AU144:AU145 AU138 AQ144:AS145 AQ138:AS138 AU73:AU75 AU83 AU188:AU191 AQ188:AS191 AQ177:AS183 AU164:AU169 AQ238:AS240 AU238:AU240 AQ235:AS235 AU235 AQ247:AS247 AU247 AU269 AU250:AU251 AQ250:AS251 AQ259:AS259 AU259:AU265 AU156:AU162 AU171:AU183 AU87 AQ87:AS87 AU185:AU186 AQ254:AS256 AU254:AU256 AU123:AU127 AQ89:AS93 AU89:AU96 AU129:AU132 AU134:AU136 AQ134:AS135 AQ244:AS244 AU244 AU63:AU71 AU16:AU21 AQ226:AS232 AU226:AU232 AU295:AU296">
    <cfRule type="colorScale" priority="2171">
      <colorScale>
        <cfvo type="percent" val="0"/>
        <cfvo type="percent" val="50"/>
        <cfvo type="percent" val="100"/>
        <color rgb="FFF8696B"/>
        <color rgb="FFFFEB84"/>
        <color rgb="FF63BE7B"/>
      </colorScale>
    </cfRule>
  </conditionalFormatting>
  <conditionalFormatting sqref="M275">
    <cfRule type="cellIs" dxfId="1591" priority="2141" operator="equal">
      <formula>1</formula>
    </cfRule>
  </conditionalFormatting>
  <conditionalFormatting sqref="AL275 AJ275 AH275 AF275 AD275 AB275 Z275 X275 V275 T275">
    <cfRule type="expression" dxfId="1590" priority="2140">
      <formula>U275=1</formula>
    </cfRule>
  </conditionalFormatting>
  <conditionalFormatting sqref="AM275 AK275 AI275 AG275 AE275 AC275 AA275 Y275 W275 U275">
    <cfRule type="expression" dxfId="1589" priority="2139">
      <formula>(T275+U275)=2</formula>
    </cfRule>
  </conditionalFormatting>
  <conditionalFormatting sqref="AQ275:AS275 AU275">
    <cfRule type="colorScale" priority="2143">
      <colorScale>
        <cfvo type="percent" val="0"/>
        <cfvo type="percent" val="50"/>
        <cfvo type="percent" val="100"/>
        <color rgb="FFF8696B"/>
        <color rgb="FFFFEB84"/>
        <color rgb="FF63BE7B"/>
      </colorScale>
    </cfRule>
  </conditionalFormatting>
  <conditionalFormatting sqref="M112">
    <cfRule type="cellIs" dxfId="1588" priority="2136" operator="equal">
      <formula>1</formula>
    </cfRule>
  </conditionalFormatting>
  <conditionalFormatting sqref="AL112 AJ112 AH112 AF112 AD112 AB112 Z112 X112 V112 T112">
    <cfRule type="expression" dxfId="1587" priority="2135">
      <formula>U112=1</formula>
    </cfRule>
  </conditionalFormatting>
  <conditionalFormatting sqref="AM112 AK112 AI112 AG112 AE112 AC112 AA112 Y112 W112 U112">
    <cfRule type="expression" dxfId="1586" priority="2134">
      <formula>(T112+U112)=2</formula>
    </cfRule>
  </conditionalFormatting>
  <conditionalFormatting sqref="AQ112:AS112 AU112">
    <cfRule type="colorScale" priority="2138">
      <colorScale>
        <cfvo type="percent" val="0"/>
        <cfvo type="percent" val="50"/>
        <cfvo type="percent" val="100"/>
        <color rgb="FFF8696B"/>
        <color rgb="FFFFEB84"/>
        <color rgb="FF63BE7B"/>
      </colorScale>
    </cfRule>
  </conditionalFormatting>
  <conditionalFormatting sqref="M116">
    <cfRule type="cellIs" dxfId="1585" priority="2131" operator="equal">
      <formula>1</formula>
    </cfRule>
  </conditionalFormatting>
  <conditionalFormatting sqref="T116 V116 X116 Z116 AB116 AD116 AF116 AH116 AJ116 AL116">
    <cfRule type="expression" dxfId="1584" priority="2130">
      <formula>U116=1</formula>
    </cfRule>
  </conditionalFormatting>
  <conditionalFormatting sqref="U116 W116 Y116 AA116 AC116 AE116 AG116 AI116 AK116 AM116">
    <cfRule type="expression" dxfId="1583" priority="2129">
      <formula>(T116+U116)=2</formula>
    </cfRule>
  </conditionalFormatting>
  <conditionalFormatting sqref="AQ116:AS116 AU116">
    <cfRule type="colorScale" priority="2133">
      <colorScale>
        <cfvo type="percent" val="0"/>
        <cfvo type="percent" val="50"/>
        <cfvo type="percent" val="100"/>
        <color rgb="FFF8696B"/>
        <color rgb="FFFFEB84"/>
        <color rgb="FF63BE7B"/>
      </colorScale>
    </cfRule>
  </conditionalFormatting>
  <conditionalFormatting sqref="M119">
    <cfRule type="cellIs" dxfId="1582" priority="2126" operator="equal">
      <formula>1</formula>
    </cfRule>
  </conditionalFormatting>
  <conditionalFormatting sqref="T119 V119 X119 Z119 AB119 AD119 AF119 AH119 AJ119 AL119">
    <cfRule type="expression" dxfId="1581" priority="2125">
      <formula>U119=1</formula>
    </cfRule>
  </conditionalFormatting>
  <conditionalFormatting sqref="U119 W119 Y119 AA119 AC119 AE119 AG119 AI119 AK119 AM119">
    <cfRule type="expression" dxfId="1580" priority="2124">
      <formula>(T119+U119)=2</formula>
    </cfRule>
  </conditionalFormatting>
  <conditionalFormatting sqref="AQ119:AS119 AU119">
    <cfRule type="colorScale" priority="2128">
      <colorScale>
        <cfvo type="percent" val="0"/>
        <cfvo type="percent" val="50"/>
        <cfvo type="percent" val="100"/>
        <color rgb="FFF8696B"/>
        <color rgb="FFFFEB84"/>
        <color rgb="FF63BE7B"/>
      </colorScale>
    </cfRule>
  </conditionalFormatting>
  <conditionalFormatting sqref="M113">
    <cfRule type="cellIs" dxfId="1579" priority="2121" operator="equal">
      <formula>1</formula>
    </cfRule>
  </conditionalFormatting>
  <conditionalFormatting sqref="AL113 AJ113 AH113 AF113 AD113 AB113 Z113 X113 V113 T113">
    <cfRule type="expression" dxfId="1578" priority="2120">
      <formula>U113=1</formula>
    </cfRule>
  </conditionalFormatting>
  <conditionalFormatting sqref="AM113 AK113 AI113 AG113 AE113 AC113 AA113 Y113 W113 U113">
    <cfRule type="expression" dxfId="1577" priority="2119">
      <formula>(T113+U113)=2</formula>
    </cfRule>
  </conditionalFormatting>
  <conditionalFormatting sqref="AQ113:AS113 AU113">
    <cfRule type="colorScale" priority="2123">
      <colorScale>
        <cfvo type="percent" val="0"/>
        <cfvo type="percent" val="50"/>
        <cfvo type="percent" val="100"/>
        <color rgb="FFF8696B"/>
        <color rgb="FFFFEB84"/>
        <color rgb="FF63BE7B"/>
      </colorScale>
    </cfRule>
  </conditionalFormatting>
  <conditionalFormatting sqref="M117">
    <cfRule type="cellIs" dxfId="1576" priority="2116" operator="equal">
      <formula>1</formula>
    </cfRule>
  </conditionalFormatting>
  <conditionalFormatting sqref="AL117 AJ117 AH117 AF117 AD117 AB117 Z117 X117 V117 T117">
    <cfRule type="expression" dxfId="1575" priority="2115">
      <formula>U117=1</formula>
    </cfRule>
  </conditionalFormatting>
  <conditionalFormatting sqref="AM117 AK117 AI117 AG117 AE117 AC117 AA117 Y117 W117 U117">
    <cfRule type="expression" dxfId="1574" priority="2114">
      <formula>(T117+U117)=2</formula>
    </cfRule>
  </conditionalFormatting>
  <conditionalFormatting sqref="AQ117:AS117 AU117">
    <cfRule type="colorScale" priority="2118">
      <colorScale>
        <cfvo type="percent" val="0"/>
        <cfvo type="percent" val="50"/>
        <cfvo type="percent" val="100"/>
        <color rgb="FFF8696B"/>
        <color rgb="FFFFEB84"/>
        <color rgb="FF63BE7B"/>
      </colorScale>
    </cfRule>
  </conditionalFormatting>
  <conditionalFormatting sqref="M141">
    <cfRule type="cellIs" dxfId="1573" priority="2111" operator="equal">
      <formula>1</formula>
    </cfRule>
  </conditionalFormatting>
  <conditionalFormatting sqref="AL141 AJ141 AH141 AF141 AD141 AB141 Z141 X141 V141 T141">
    <cfRule type="expression" dxfId="1572" priority="2110">
      <formula>U141=1</formula>
    </cfRule>
  </conditionalFormatting>
  <conditionalFormatting sqref="AM141 AK141 AI141 AG141 AE141 AC141 AA141 Y141 W141 U141">
    <cfRule type="expression" dxfId="1571" priority="2109">
      <formula>(T141+U141)=2</formula>
    </cfRule>
  </conditionalFormatting>
  <conditionalFormatting sqref="AQ141:AS141 AU141">
    <cfRule type="colorScale" priority="2113">
      <colorScale>
        <cfvo type="percent" val="0"/>
        <cfvo type="percent" val="50"/>
        <cfvo type="percent" val="100"/>
        <color rgb="FFF8696B"/>
        <color rgb="FFFFEB84"/>
        <color rgb="FF63BE7B"/>
      </colorScale>
    </cfRule>
  </conditionalFormatting>
  <conditionalFormatting sqref="M143">
    <cfRule type="cellIs" dxfId="1570" priority="2106" operator="equal">
      <formula>1</formula>
    </cfRule>
  </conditionalFormatting>
  <conditionalFormatting sqref="AL143 AJ143 AH143 AF143 AD143 AB143 Z143 X143 V143 T143">
    <cfRule type="expression" dxfId="1569" priority="2105">
      <formula>U143=1</formula>
    </cfRule>
  </conditionalFormatting>
  <conditionalFormatting sqref="AM143 AK143 AI143 AG143 AE143 AC143 AA143 Y143 W143 U143">
    <cfRule type="expression" dxfId="1568" priority="2104">
      <formula>(T143+U143)=2</formula>
    </cfRule>
  </conditionalFormatting>
  <conditionalFormatting sqref="AQ143:AS143 AU143">
    <cfRule type="colorScale" priority="2108">
      <colorScale>
        <cfvo type="percent" val="0"/>
        <cfvo type="percent" val="50"/>
        <cfvo type="percent" val="100"/>
        <color rgb="FFF8696B"/>
        <color rgb="FFFFEB84"/>
        <color rgb="FF63BE7B"/>
      </colorScale>
    </cfRule>
  </conditionalFormatting>
  <conditionalFormatting sqref="AU294">
    <cfRule type="colorScale" priority="2103">
      <colorScale>
        <cfvo type="percent" val="0"/>
        <cfvo type="percent" val="50"/>
        <cfvo type="percent" val="100"/>
        <color rgb="FFF8696B"/>
        <color rgb="FFFFEB84"/>
        <color rgb="FF63BE7B"/>
      </colorScale>
    </cfRule>
  </conditionalFormatting>
  <conditionalFormatting sqref="M241">
    <cfRule type="cellIs" dxfId="1567" priority="2100" operator="equal">
      <formula>1</formula>
    </cfRule>
  </conditionalFormatting>
  <conditionalFormatting sqref="AL241 AJ241 AH241 AF241 AD241 AB241 Z241 X241 V241 T241">
    <cfRule type="expression" dxfId="1566" priority="2099">
      <formula>U241=1</formula>
    </cfRule>
  </conditionalFormatting>
  <conditionalFormatting sqref="AM241 AK241 AI241 AG241 AE241 AC241 AA241 Y241 W241 U241">
    <cfRule type="expression" dxfId="1565" priority="2098">
      <formula>(T241+U241)=2</formula>
    </cfRule>
  </conditionalFormatting>
  <conditionalFormatting sqref="AQ241:AS241 AU241">
    <cfRule type="colorScale" priority="2102">
      <colorScale>
        <cfvo type="percent" val="0"/>
        <cfvo type="percent" val="50"/>
        <cfvo type="percent" val="100"/>
        <color rgb="FFF8696B"/>
        <color rgb="FFFFEB84"/>
        <color rgb="FF63BE7B"/>
      </colorScale>
    </cfRule>
  </conditionalFormatting>
  <conditionalFormatting sqref="M277">
    <cfRule type="cellIs" dxfId="1564" priority="2095" operator="equal">
      <formula>1</formula>
    </cfRule>
  </conditionalFormatting>
  <conditionalFormatting sqref="T277 V277 X277 Z277 AB277 AD277 AF277 AH277 AJ277 AL277">
    <cfRule type="expression" dxfId="1563" priority="2094">
      <formula>U277=1</formula>
    </cfRule>
  </conditionalFormatting>
  <conditionalFormatting sqref="U277 W277 Y277 AA277 AC277 AE277 AG277 AI277 AK277 AM277">
    <cfRule type="expression" dxfId="1562" priority="2093">
      <formula>(T277+U277)=2</formula>
    </cfRule>
  </conditionalFormatting>
  <conditionalFormatting sqref="AQ277:AS277 AU277">
    <cfRule type="colorScale" priority="2097">
      <colorScale>
        <cfvo type="percent" val="0"/>
        <cfvo type="percent" val="50"/>
        <cfvo type="percent" val="100"/>
        <color rgb="FFF8696B"/>
        <color rgb="FFFFEB84"/>
        <color rgb="FF63BE7B"/>
      </colorScale>
    </cfRule>
  </conditionalFormatting>
  <conditionalFormatting sqref="M279">
    <cfRule type="cellIs" dxfId="1561" priority="2090" operator="equal">
      <formula>1</formula>
    </cfRule>
  </conditionalFormatting>
  <conditionalFormatting sqref="AL279 AJ279 AH279 AF279 AD279 AB279 Z279 X279 V279 T279">
    <cfRule type="expression" dxfId="1560" priority="2089">
      <formula>U279=1</formula>
    </cfRule>
  </conditionalFormatting>
  <conditionalFormatting sqref="AM279 AK279 AI279 AG279 AE279 AC279 AA279 Y279 W279 U279">
    <cfRule type="expression" dxfId="1559" priority="2088">
      <formula>(T279+U279)=2</formula>
    </cfRule>
  </conditionalFormatting>
  <conditionalFormatting sqref="AQ279:AS279 AU279">
    <cfRule type="colorScale" priority="2092">
      <colorScale>
        <cfvo type="percent" val="0"/>
        <cfvo type="percent" val="50"/>
        <cfvo type="percent" val="100"/>
        <color rgb="FFF8696B"/>
        <color rgb="FFFFEB84"/>
        <color rgb="FF63BE7B"/>
      </colorScale>
    </cfRule>
  </conditionalFormatting>
  <conditionalFormatting sqref="M147">
    <cfRule type="cellIs" dxfId="1558" priority="2080" operator="equal">
      <formula>1</formula>
    </cfRule>
  </conditionalFormatting>
  <conditionalFormatting sqref="AL147 AJ147 AH147 AF147 AD147 Z147 X147 V147 T147 AB147">
    <cfRule type="expression" dxfId="1557" priority="2079">
      <formula>U147=1</formula>
    </cfRule>
  </conditionalFormatting>
  <conditionalFormatting sqref="AM147 AK147 AI147 AG147 AE147 AC147 AA147 Y147 W147 U147">
    <cfRule type="expression" dxfId="1556" priority="2078">
      <formula>(T147+U147)=2</formula>
    </cfRule>
  </conditionalFormatting>
  <conditionalFormatting sqref="AQ147:AS147 AU147">
    <cfRule type="colorScale" priority="2082">
      <colorScale>
        <cfvo type="percent" val="0"/>
        <cfvo type="percent" val="50"/>
        <cfvo type="percent" val="100"/>
        <color rgb="FFF8696B"/>
        <color rgb="FFFFEB84"/>
        <color rgb="FF63BE7B"/>
      </colorScale>
    </cfRule>
  </conditionalFormatting>
  <conditionalFormatting sqref="M62">
    <cfRule type="cellIs" dxfId="1555" priority="2075" operator="equal">
      <formula>1</formula>
    </cfRule>
  </conditionalFormatting>
  <conditionalFormatting sqref="AQ62:AS62 AU62">
    <cfRule type="colorScale" priority="2077">
      <colorScale>
        <cfvo type="percent" val="0"/>
        <cfvo type="percent" val="50"/>
        <cfvo type="percent" val="100"/>
        <color rgb="FFF8696B"/>
        <color rgb="FFFFEB84"/>
        <color rgb="FF63BE7B"/>
      </colorScale>
    </cfRule>
  </conditionalFormatting>
  <conditionalFormatting sqref="T62 V62 X62 Z62 AB62 AD62 AF62 AH62 AJ62 AL62">
    <cfRule type="expression" dxfId="1554" priority="2074">
      <formula>U62=1</formula>
    </cfRule>
  </conditionalFormatting>
  <conditionalFormatting sqref="U62 W62 Y62 AA62 AC62 AE62 AG62 AI62 AK62 AM62">
    <cfRule type="expression" dxfId="1553" priority="2073">
      <formula>(T62+U62)=2</formula>
    </cfRule>
  </conditionalFormatting>
  <conditionalFormatting sqref="M192">
    <cfRule type="cellIs" dxfId="1552" priority="2070" operator="equal">
      <formula>1</formula>
    </cfRule>
  </conditionalFormatting>
  <conditionalFormatting sqref="AQ192">
    <cfRule type="colorScale" priority="2072">
      <colorScale>
        <cfvo type="percent" val="0"/>
        <cfvo type="percent" val="50"/>
        <cfvo type="percent" val="100"/>
        <color rgb="FFF8696B"/>
        <color rgb="FFFFEB84"/>
        <color rgb="FF63BE7B"/>
      </colorScale>
    </cfRule>
  </conditionalFormatting>
  <conditionalFormatting sqref="M194">
    <cfRule type="cellIs" dxfId="1551" priority="2067" operator="equal">
      <formula>1</formula>
    </cfRule>
  </conditionalFormatting>
  <conditionalFormatting sqref="T194 V194 X194 Z194 AB194 AD194 AF194 AH194 AJ194 AL194">
    <cfRule type="expression" dxfId="1550" priority="2066">
      <formula>U194=1</formula>
    </cfRule>
  </conditionalFormatting>
  <conditionalFormatting sqref="U194 W194 Y194 AA194 AC194 AE194 AG194 AI194 AK194 AM194">
    <cfRule type="expression" dxfId="1549" priority="2065">
      <formula>(T194+U194)=2</formula>
    </cfRule>
  </conditionalFormatting>
  <conditionalFormatting sqref="AQ194:AS194 AU194">
    <cfRule type="colorScale" priority="2069">
      <colorScale>
        <cfvo type="percent" val="0"/>
        <cfvo type="percent" val="50"/>
        <cfvo type="percent" val="100"/>
        <color rgb="FFF8696B"/>
        <color rgb="FFFFEB84"/>
        <color rgb="FF63BE7B"/>
      </colorScale>
    </cfRule>
  </conditionalFormatting>
  <conditionalFormatting sqref="M206">
    <cfRule type="cellIs" dxfId="1548" priority="2062" operator="equal">
      <formula>1</formula>
    </cfRule>
  </conditionalFormatting>
  <conditionalFormatting sqref="T206 V206 X206 Z206 AB206 AD206 AF206 AH206 AJ206 AL206">
    <cfRule type="expression" dxfId="1547" priority="2061">
      <formula>U206=1</formula>
    </cfRule>
  </conditionalFormatting>
  <conditionalFormatting sqref="U206 W206 Y206 AA206 AC206 AE206 AG206 AI206 AK206 AM206">
    <cfRule type="expression" dxfId="1546" priority="2060">
      <formula>(T206+U206)=2</formula>
    </cfRule>
  </conditionalFormatting>
  <conditionalFormatting sqref="AQ206:AS206 AU206">
    <cfRule type="colorScale" priority="2064">
      <colorScale>
        <cfvo type="percent" val="0"/>
        <cfvo type="percent" val="50"/>
        <cfvo type="percent" val="100"/>
        <color rgb="FFF8696B"/>
        <color rgb="FFFFEB84"/>
        <color rgb="FF63BE7B"/>
      </colorScale>
    </cfRule>
  </conditionalFormatting>
  <conditionalFormatting sqref="M205">
    <cfRule type="cellIs" dxfId="1545" priority="2057" operator="equal">
      <formula>1</formula>
    </cfRule>
  </conditionalFormatting>
  <conditionalFormatting sqref="AQ205">
    <cfRule type="colorScale" priority="2059">
      <colorScale>
        <cfvo type="percent" val="0"/>
        <cfvo type="percent" val="50"/>
        <cfvo type="percent" val="100"/>
        <color rgb="FFF8696B"/>
        <color rgb="FFFFEB84"/>
        <color rgb="FF63BE7B"/>
      </colorScale>
    </cfRule>
  </conditionalFormatting>
  <conditionalFormatting sqref="M207">
    <cfRule type="cellIs" dxfId="1544" priority="2054" operator="equal">
      <formula>1</formula>
    </cfRule>
  </conditionalFormatting>
  <conditionalFormatting sqref="T207 V207 X207 Z207 AB207 AD207 AF207 AH207 AJ207 AL207">
    <cfRule type="expression" dxfId="1543" priority="2053">
      <formula>U207=1</formula>
    </cfRule>
  </conditionalFormatting>
  <conditionalFormatting sqref="U207 W207 Y207 AA207 AC207 AE207 AG207 AI207 AK207 AM207">
    <cfRule type="expression" dxfId="1542" priority="2052">
      <formula>(T207+U207)=2</formula>
    </cfRule>
  </conditionalFormatting>
  <conditionalFormatting sqref="AQ207:AS207 AU207">
    <cfRule type="colorScale" priority="2056">
      <colorScale>
        <cfvo type="percent" val="0"/>
        <cfvo type="percent" val="50"/>
        <cfvo type="percent" val="100"/>
        <color rgb="FFF8696B"/>
        <color rgb="FFFFEB84"/>
        <color rgb="FF63BE7B"/>
      </colorScale>
    </cfRule>
  </conditionalFormatting>
  <conditionalFormatting sqref="M208">
    <cfRule type="cellIs" dxfId="1541" priority="2049" operator="equal">
      <formula>1</formula>
    </cfRule>
  </conditionalFormatting>
  <conditionalFormatting sqref="T208 V208 X208 Z208 AB208 AD208 AF208 AH208 AJ208 AL208">
    <cfRule type="expression" dxfId="1540" priority="2048">
      <formula>U208=1</formula>
    </cfRule>
  </conditionalFormatting>
  <conditionalFormatting sqref="U208 W208 Y208 AA208 AC208 AE208 AG208 AI208 AK208 AM208">
    <cfRule type="expression" dxfId="1539" priority="2047">
      <formula>(T208+U208)=2</formula>
    </cfRule>
  </conditionalFormatting>
  <conditionalFormatting sqref="AQ208:AS208 AU208">
    <cfRule type="colorScale" priority="2051">
      <colorScale>
        <cfvo type="percent" val="0"/>
        <cfvo type="percent" val="50"/>
        <cfvo type="percent" val="100"/>
        <color rgb="FFF8696B"/>
        <color rgb="FFFFEB84"/>
        <color rgb="FF63BE7B"/>
      </colorScale>
    </cfRule>
  </conditionalFormatting>
  <conditionalFormatting sqref="M210">
    <cfRule type="cellIs" dxfId="1538" priority="2044" operator="equal">
      <formula>1</formula>
    </cfRule>
  </conditionalFormatting>
  <conditionalFormatting sqref="T210 V210 X210 Z210 AB210 AD210 AF210 AH210 AJ210 AL210">
    <cfRule type="expression" dxfId="1537" priority="2043">
      <formula>U210=1</formula>
    </cfRule>
  </conditionalFormatting>
  <conditionalFormatting sqref="U210 W210 Y210 AA210 AC210 AE210 AG210 AI210 AK210 AM210">
    <cfRule type="expression" dxfId="1536" priority="2042">
      <formula>(T210+U210)=2</formula>
    </cfRule>
  </conditionalFormatting>
  <conditionalFormatting sqref="AQ210:AS210 AU210">
    <cfRule type="colorScale" priority="2046">
      <colorScale>
        <cfvo type="percent" val="0"/>
        <cfvo type="percent" val="50"/>
        <cfvo type="percent" val="100"/>
        <color rgb="FFF8696B"/>
        <color rgb="FFFFEB84"/>
        <color rgb="FF63BE7B"/>
      </colorScale>
    </cfRule>
  </conditionalFormatting>
  <conditionalFormatting sqref="M211">
    <cfRule type="cellIs" dxfId="1535" priority="2039" operator="equal">
      <formula>1</formula>
    </cfRule>
  </conditionalFormatting>
  <conditionalFormatting sqref="T211 V211 X211 Z211 AB211 AD211 AF211 AH211 AJ211 AL211">
    <cfRule type="expression" dxfId="1534" priority="2038">
      <formula>U211=1</formula>
    </cfRule>
  </conditionalFormatting>
  <conditionalFormatting sqref="U211 W211 Y211 AA211 AC211 AE211 AG211 AI211 AK211 AM211">
    <cfRule type="expression" dxfId="1533" priority="2037">
      <formula>(T211+U211)=2</formula>
    </cfRule>
  </conditionalFormatting>
  <conditionalFormatting sqref="AQ211:AS211 AU211">
    <cfRule type="colorScale" priority="2041">
      <colorScale>
        <cfvo type="percent" val="0"/>
        <cfvo type="percent" val="50"/>
        <cfvo type="percent" val="100"/>
        <color rgb="FFF8696B"/>
        <color rgb="FFFFEB84"/>
        <color rgb="FF63BE7B"/>
      </colorScale>
    </cfRule>
  </conditionalFormatting>
  <conditionalFormatting sqref="M209">
    <cfRule type="cellIs" dxfId="1532" priority="2034" operator="equal">
      <formula>1</formula>
    </cfRule>
  </conditionalFormatting>
  <conditionalFormatting sqref="AQ209">
    <cfRule type="colorScale" priority="2036">
      <colorScale>
        <cfvo type="percent" val="0"/>
        <cfvo type="percent" val="50"/>
        <cfvo type="percent" val="100"/>
        <color rgb="FFF8696B"/>
        <color rgb="FFFFEB84"/>
        <color rgb="FF63BE7B"/>
      </colorScale>
    </cfRule>
  </conditionalFormatting>
  <conditionalFormatting sqref="M216">
    <cfRule type="cellIs" dxfId="1531" priority="2031" operator="equal">
      <formula>1</formula>
    </cfRule>
  </conditionalFormatting>
  <conditionalFormatting sqref="T216 V216 X216 Z216 AB216 AD216 AF216 AH216 AJ216 AL216">
    <cfRule type="expression" dxfId="1530" priority="2030">
      <formula>U216=1</formula>
    </cfRule>
  </conditionalFormatting>
  <conditionalFormatting sqref="U216 W216 Y216 AA216 AC216 AE216 AG216 AI216 AK216 AM216">
    <cfRule type="expression" dxfId="1529" priority="2029">
      <formula>(T216+U216)=2</formula>
    </cfRule>
  </conditionalFormatting>
  <conditionalFormatting sqref="AQ216:AS216 AU216">
    <cfRule type="colorScale" priority="2033">
      <colorScale>
        <cfvo type="percent" val="0"/>
        <cfvo type="percent" val="50"/>
        <cfvo type="percent" val="100"/>
        <color rgb="FFF8696B"/>
        <color rgb="FFFFEB84"/>
        <color rgb="FF63BE7B"/>
      </colorScale>
    </cfRule>
  </conditionalFormatting>
  <conditionalFormatting sqref="M213">
    <cfRule type="cellIs" dxfId="1528" priority="2026" operator="equal">
      <formula>1</formula>
    </cfRule>
  </conditionalFormatting>
  <conditionalFormatting sqref="AQ213">
    <cfRule type="colorScale" priority="2028">
      <colorScale>
        <cfvo type="percent" val="0"/>
        <cfvo type="percent" val="50"/>
        <cfvo type="percent" val="100"/>
        <color rgb="FFF8696B"/>
        <color rgb="FFFFEB84"/>
        <color rgb="FF63BE7B"/>
      </colorScale>
    </cfRule>
  </conditionalFormatting>
  <conditionalFormatting sqref="AU223">
    <cfRule type="colorScale" priority="2025">
      <colorScale>
        <cfvo type="percent" val="0"/>
        <cfvo type="percent" val="50"/>
        <cfvo type="percent" val="100"/>
        <color rgb="FFF8696B"/>
        <color rgb="FFFFEB84"/>
        <color rgb="FF63BE7B"/>
      </colorScale>
    </cfRule>
  </conditionalFormatting>
  <conditionalFormatting sqref="AU219">
    <cfRule type="colorScale" priority="2024">
      <colorScale>
        <cfvo type="percent" val="0"/>
        <cfvo type="percent" val="50"/>
        <cfvo type="percent" val="100"/>
        <color rgb="FFF8696B"/>
        <color rgb="FFFFEB84"/>
        <color rgb="FF63BE7B"/>
      </colorScale>
    </cfRule>
  </conditionalFormatting>
  <conditionalFormatting sqref="M217">
    <cfRule type="cellIs" dxfId="1527" priority="2021" operator="equal">
      <formula>1</formula>
    </cfRule>
  </conditionalFormatting>
  <conditionalFormatting sqref="T217 V217 X217 Z217 AB217 AD217 AF217 AH217 AJ217 AL217">
    <cfRule type="expression" dxfId="1526" priority="2020">
      <formula>U217=1</formula>
    </cfRule>
  </conditionalFormatting>
  <conditionalFormatting sqref="U217 W217 Y217 AA217 AC217 AE217 AG217 AI217 AK217 AM217">
    <cfRule type="expression" dxfId="1525" priority="2019">
      <formula>(T217+U217)=2</formula>
    </cfRule>
  </conditionalFormatting>
  <conditionalFormatting sqref="AQ217:AS217 AU217">
    <cfRule type="colorScale" priority="2023">
      <colorScale>
        <cfvo type="percent" val="0"/>
        <cfvo type="percent" val="50"/>
        <cfvo type="percent" val="100"/>
        <color rgb="FFF8696B"/>
        <color rgb="FFFFEB84"/>
        <color rgb="FF63BE7B"/>
      </colorScale>
    </cfRule>
  </conditionalFormatting>
  <conditionalFormatting sqref="M102">
    <cfRule type="cellIs" dxfId="1524" priority="2016" operator="equal">
      <formula>1</formula>
    </cfRule>
  </conditionalFormatting>
  <conditionalFormatting sqref="T102 V102 X102 Z102 AB102 AD102 AF102 AH102 AJ102 AL102">
    <cfRule type="expression" dxfId="1523" priority="2015">
      <formula>U102=1</formula>
    </cfRule>
  </conditionalFormatting>
  <conditionalFormatting sqref="U102 W102 Y102 AA102 AC102 AE102 AG102 AI102 AK102 AM102">
    <cfRule type="expression" dxfId="1522" priority="2014">
      <formula>(T102+U102)=2</formula>
    </cfRule>
  </conditionalFormatting>
  <conditionalFormatting sqref="AQ102:AS102 AU102">
    <cfRule type="colorScale" priority="2018">
      <colorScale>
        <cfvo type="percent" val="0"/>
        <cfvo type="percent" val="50"/>
        <cfvo type="percent" val="100"/>
        <color rgb="FFF8696B"/>
        <color rgb="FFFFEB84"/>
        <color rgb="FF63BE7B"/>
      </colorScale>
    </cfRule>
  </conditionalFormatting>
  <conditionalFormatting sqref="M149">
    <cfRule type="cellIs" dxfId="1521" priority="2011" operator="equal">
      <formula>1</formula>
    </cfRule>
  </conditionalFormatting>
  <conditionalFormatting sqref="AB149 T149 V149 X149 Z149 AD149 AF149 AH149 AJ149 AL149">
    <cfRule type="expression" dxfId="1520" priority="2010">
      <formula>U149=1</formula>
    </cfRule>
  </conditionalFormatting>
  <conditionalFormatting sqref="U149 W149 Y149 AA149 AC149 AE149 AG149 AI149 AK149 AM149">
    <cfRule type="expression" dxfId="1519" priority="2009">
      <formula>(T149+U149)=2</formula>
    </cfRule>
  </conditionalFormatting>
  <conditionalFormatting sqref="AQ149:AS149 AU149">
    <cfRule type="colorScale" priority="2013">
      <colorScale>
        <cfvo type="percent" val="0"/>
        <cfvo type="percent" val="50"/>
        <cfvo type="percent" val="100"/>
        <color rgb="FFF8696B"/>
        <color rgb="FFFFEB84"/>
        <color rgb="FF63BE7B"/>
      </colorScale>
    </cfRule>
  </conditionalFormatting>
  <conditionalFormatting sqref="M270">
    <cfRule type="cellIs" dxfId="1518" priority="2006" operator="equal">
      <formula>1</formula>
    </cfRule>
  </conditionalFormatting>
  <conditionalFormatting sqref="AL270 AJ270 AH270 AF270 AD270 AB270 Z270 X270 V270 T270">
    <cfRule type="expression" dxfId="1517" priority="2005">
      <formula>U270=1</formula>
    </cfRule>
  </conditionalFormatting>
  <conditionalFormatting sqref="AM270 AK270 AI270 AG270 AE270 AC270 AA270 Y270 W270 U270">
    <cfRule type="expression" dxfId="1516" priority="2004">
      <formula>(T270+U270)=2</formula>
    </cfRule>
  </conditionalFormatting>
  <conditionalFormatting sqref="AQ270:AS270 AU270">
    <cfRule type="colorScale" priority="2008">
      <colorScale>
        <cfvo type="percent" val="0"/>
        <cfvo type="percent" val="50"/>
        <cfvo type="percent" val="100"/>
        <color rgb="FFF8696B"/>
        <color rgb="FFFFEB84"/>
        <color rgb="FF63BE7B"/>
      </colorScale>
    </cfRule>
  </conditionalFormatting>
  <conditionalFormatting sqref="M195">
    <cfRule type="cellIs" dxfId="1515" priority="2002" operator="equal">
      <formula>1</formula>
    </cfRule>
  </conditionalFormatting>
  <conditionalFormatting sqref="T195 V195 X195 Z195 AB195 AD195 AF195 AH195 AJ195 AL195">
    <cfRule type="expression" dxfId="1514" priority="2001">
      <formula>U195=1</formula>
    </cfRule>
  </conditionalFormatting>
  <conditionalFormatting sqref="U195 W195 Y195 AA195 AC195 AE195 AG195 AI195 AK195 AM195">
    <cfRule type="expression" dxfId="1513" priority="2000">
      <formula>(T195+U195)=2</formula>
    </cfRule>
  </conditionalFormatting>
  <conditionalFormatting sqref="T198 V198 X198 Z198 AB198 AD198 AF198 AH198 AJ198 AL198">
    <cfRule type="expression" dxfId="1512" priority="1998">
      <formula>U198=1</formula>
    </cfRule>
  </conditionalFormatting>
  <conditionalFormatting sqref="U198 W198 Y198 AA198 AC198 AE198 AG198 AI198 AK198 AM198">
    <cfRule type="expression" dxfId="1511" priority="1997">
      <formula>(T198+U198)=2</formula>
    </cfRule>
  </conditionalFormatting>
  <conditionalFormatting sqref="AQ198:AS198 AU198">
    <cfRule type="colorScale" priority="1999">
      <colorScale>
        <cfvo type="percent" val="0"/>
        <cfvo type="percent" val="50"/>
        <cfvo type="percent" val="100"/>
        <color rgb="FFF8696B"/>
        <color rgb="FFFFEB84"/>
        <color rgb="FF63BE7B"/>
      </colorScale>
    </cfRule>
  </conditionalFormatting>
  <conditionalFormatting sqref="AQ195:AS195 AU195">
    <cfRule type="colorScale" priority="2172">
      <colorScale>
        <cfvo type="percent" val="0"/>
        <cfvo type="percent" val="50"/>
        <cfvo type="percent" val="100"/>
        <color rgb="FFF8696B"/>
        <color rgb="FFFFEB84"/>
        <color rgb="FF63BE7B"/>
      </colorScale>
    </cfRule>
  </conditionalFormatting>
  <conditionalFormatting sqref="M12">
    <cfRule type="cellIs" dxfId="1510" priority="1994" operator="equal">
      <formula>1</formula>
    </cfRule>
  </conditionalFormatting>
  <conditionalFormatting sqref="T12 V12 X12 Z12 AB12 AD12 AF12 AH12 AJ12 AL12">
    <cfRule type="expression" dxfId="1509" priority="1993">
      <formula>U12=1</formula>
    </cfRule>
  </conditionalFormatting>
  <conditionalFormatting sqref="U12 W12 Y12 AA12 AC12 AE12 AG12 AI12 AK12 AM12">
    <cfRule type="expression" dxfId="1508" priority="1992">
      <formula>(T12+U12)=2</formula>
    </cfRule>
  </conditionalFormatting>
  <conditionalFormatting sqref="AQ12:AS12 AU12">
    <cfRule type="colorScale" priority="1996">
      <colorScale>
        <cfvo type="percent" val="0"/>
        <cfvo type="percent" val="50"/>
        <cfvo type="percent" val="100"/>
        <color rgb="FFF8696B"/>
        <color rgb="FFFFEB84"/>
        <color rgb="FF63BE7B"/>
      </colorScale>
    </cfRule>
  </conditionalFormatting>
  <conditionalFormatting sqref="M28">
    <cfRule type="cellIs" dxfId="1507" priority="1989" operator="equal">
      <formula>1</formula>
    </cfRule>
  </conditionalFormatting>
  <conditionalFormatting sqref="T28 V28 X28 Z28 AB28 AD28 AF28 AH28 AJ28 AL28">
    <cfRule type="expression" dxfId="1506" priority="1988">
      <formula>U28=1</formula>
    </cfRule>
  </conditionalFormatting>
  <conditionalFormatting sqref="U28 W28 Y28 AA28 AC28 AE28 AG28 AI28 AK28 AM28">
    <cfRule type="expression" dxfId="1505" priority="1987">
      <formula>(T28+U28)=2</formula>
    </cfRule>
  </conditionalFormatting>
  <conditionalFormatting sqref="AQ28:AS28 AU28">
    <cfRule type="colorScale" priority="1991">
      <colorScale>
        <cfvo type="percent" val="0"/>
        <cfvo type="percent" val="50"/>
        <cfvo type="percent" val="100"/>
        <color rgb="FFF8696B"/>
        <color rgb="FFFFEB84"/>
        <color rgb="FF63BE7B"/>
      </colorScale>
    </cfRule>
  </conditionalFormatting>
  <conditionalFormatting sqref="M41">
    <cfRule type="cellIs" dxfId="1504" priority="1984" operator="equal">
      <formula>1</formula>
    </cfRule>
  </conditionalFormatting>
  <conditionalFormatting sqref="AQ41:AS41 AU41">
    <cfRule type="colorScale" priority="1986">
      <colorScale>
        <cfvo type="percent" val="0"/>
        <cfvo type="percent" val="50"/>
        <cfvo type="percent" val="100"/>
        <color rgb="FFF8696B"/>
        <color rgb="FFFFEB84"/>
        <color rgb="FF63BE7B"/>
      </colorScale>
    </cfRule>
  </conditionalFormatting>
  <conditionalFormatting sqref="T41 V41 X41 Z41 AB41 AD41 AF41 AH41 AJ41 AL41">
    <cfRule type="expression" dxfId="1503" priority="1983">
      <formula>U41=1</formula>
    </cfRule>
  </conditionalFormatting>
  <conditionalFormatting sqref="U41 W41 Y41 AA41 AC41 AE41 AG41 AI41 AK41 AM41">
    <cfRule type="expression" dxfId="1502" priority="1982">
      <formula>(T41+U41)=2</formula>
    </cfRule>
  </conditionalFormatting>
  <conditionalFormatting sqref="AQ40:AS40 AU40">
    <cfRule type="colorScale" priority="2173">
      <colorScale>
        <cfvo type="percent" val="0"/>
        <cfvo type="percent" val="50"/>
        <cfvo type="percent" val="100"/>
        <color rgb="FFF8696B"/>
        <color rgb="FFFFEB84"/>
        <color rgb="FF63BE7B"/>
      </colorScale>
    </cfRule>
  </conditionalFormatting>
  <conditionalFormatting sqref="M57">
    <cfRule type="cellIs" dxfId="1501" priority="1979" operator="equal">
      <formula>1</formula>
    </cfRule>
  </conditionalFormatting>
  <conditionalFormatting sqref="AL57 AJ57 AH57 AF57 AD57 AB57 Z57 X57 V57 T57">
    <cfRule type="expression" dxfId="1500" priority="1978">
      <formula>U57=1</formula>
    </cfRule>
  </conditionalFormatting>
  <conditionalFormatting sqref="AM57 AK57 AI57 AG57 AE57 AC57 AA57 Y57 W57 U57">
    <cfRule type="expression" dxfId="1499" priority="1977">
      <formula>(T57+U57)=2</formula>
    </cfRule>
  </conditionalFormatting>
  <conditionalFormatting sqref="AQ57:AS57 AU57">
    <cfRule type="colorScale" priority="1981">
      <colorScale>
        <cfvo type="percent" val="0"/>
        <cfvo type="percent" val="50"/>
        <cfvo type="percent" val="100"/>
        <color rgb="FFF8696B"/>
        <color rgb="FFFFEB84"/>
        <color rgb="FF63BE7B"/>
      </colorScale>
    </cfRule>
  </conditionalFormatting>
  <conditionalFormatting sqref="AU196">
    <cfRule type="colorScale" priority="1976">
      <colorScale>
        <cfvo type="percent" val="0"/>
        <cfvo type="percent" val="50"/>
        <cfvo type="percent" val="100"/>
        <color rgb="FFF8696B"/>
        <color rgb="FFFFEB84"/>
        <color rgb="FF63BE7B"/>
      </colorScale>
    </cfRule>
  </conditionalFormatting>
  <conditionalFormatting sqref="M8">
    <cfRule type="cellIs" dxfId="1498" priority="1973" operator="equal">
      <formula>1</formula>
    </cfRule>
  </conditionalFormatting>
  <conditionalFormatting sqref="T8 V8 X8 Z8 AB8 AD8 AF8 AH8 AJ8 AL8">
    <cfRule type="expression" dxfId="1497" priority="1972">
      <formula>U8=1</formula>
    </cfRule>
  </conditionalFormatting>
  <conditionalFormatting sqref="U8 W8 Y8 AA8 AC8 AE8 AG8 AI8 AK8 AM8">
    <cfRule type="expression" dxfId="1496" priority="1971">
      <formula>(T8+U8)=2</formula>
    </cfRule>
  </conditionalFormatting>
  <conditionalFormatting sqref="AQ8:AS8 AU8">
    <cfRule type="colorScale" priority="1975">
      <colorScale>
        <cfvo type="percent" val="0"/>
        <cfvo type="percent" val="50"/>
        <cfvo type="percent" val="100"/>
        <color rgb="FFF8696B"/>
        <color rgb="FFFFEB84"/>
        <color rgb="FF63BE7B"/>
      </colorScale>
    </cfRule>
  </conditionalFormatting>
  <conditionalFormatting sqref="M9">
    <cfRule type="cellIs" dxfId="1495" priority="1968" operator="equal">
      <formula>1</formula>
    </cfRule>
  </conditionalFormatting>
  <conditionalFormatting sqref="T9 V9 X9 Z9 AB9 AD9 AF9 AH9 AJ9 AL9">
    <cfRule type="expression" dxfId="1494" priority="1967">
      <formula>U9=1</formula>
    </cfRule>
  </conditionalFormatting>
  <conditionalFormatting sqref="U9 W9 Y9 AA9 AC9 AE9 AG9 AI9 AK9 AM9">
    <cfRule type="expression" dxfId="1493" priority="1966">
      <formula>(T9+U9)=2</formula>
    </cfRule>
  </conditionalFormatting>
  <conditionalFormatting sqref="AQ9:AS9 AU9">
    <cfRule type="colorScale" priority="1970">
      <colorScale>
        <cfvo type="percent" val="0"/>
        <cfvo type="percent" val="50"/>
        <cfvo type="percent" val="100"/>
        <color rgb="FFF8696B"/>
        <color rgb="FFFFEB84"/>
        <color rgb="FF63BE7B"/>
      </colorScale>
    </cfRule>
  </conditionalFormatting>
  <conditionalFormatting sqref="M10">
    <cfRule type="cellIs" dxfId="1492" priority="1963" operator="equal">
      <formula>1</formula>
    </cfRule>
  </conditionalFormatting>
  <conditionalFormatting sqref="T10 V10 X10 Z10 AB10 AD10 AF10 AH10 AJ10 AL10">
    <cfRule type="expression" dxfId="1491" priority="1962">
      <formula>U10=1</formula>
    </cfRule>
  </conditionalFormatting>
  <conditionalFormatting sqref="U10 W10 Y10 AA10 AC10 AE10 AG10 AI10 AK10 AM10">
    <cfRule type="expression" dxfId="1490" priority="1961">
      <formula>(T10+U10)=2</formula>
    </cfRule>
  </conditionalFormatting>
  <conditionalFormatting sqref="AQ10:AS10 AU10">
    <cfRule type="colorScale" priority="1965">
      <colorScale>
        <cfvo type="percent" val="0"/>
        <cfvo type="percent" val="50"/>
        <cfvo type="percent" val="100"/>
        <color rgb="FFF8696B"/>
        <color rgb="FFFFEB84"/>
        <color rgb="FF63BE7B"/>
      </colorScale>
    </cfRule>
  </conditionalFormatting>
  <conditionalFormatting sqref="M11">
    <cfRule type="cellIs" dxfId="1489" priority="1958" operator="equal">
      <formula>1</formula>
    </cfRule>
  </conditionalFormatting>
  <conditionalFormatting sqref="T11 V11 X11 Z11 AB11 AD11 AF11 AH11 AJ11 AL11">
    <cfRule type="expression" dxfId="1488" priority="1957">
      <formula>U11=1</formula>
    </cfRule>
  </conditionalFormatting>
  <conditionalFormatting sqref="U11 W11 Y11 AA11 AC11 AE11 AG11 AI11 AK11 AM11">
    <cfRule type="expression" dxfId="1487" priority="1956">
      <formula>(T11+U11)=2</formula>
    </cfRule>
  </conditionalFormatting>
  <conditionalFormatting sqref="AQ11:AS11 AU11">
    <cfRule type="colorScale" priority="1960">
      <colorScale>
        <cfvo type="percent" val="0"/>
        <cfvo type="percent" val="50"/>
        <cfvo type="percent" val="100"/>
        <color rgb="FFF8696B"/>
        <color rgb="FFFFEB84"/>
        <color rgb="FF63BE7B"/>
      </colorScale>
    </cfRule>
  </conditionalFormatting>
  <conditionalFormatting sqref="M13">
    <cfRule type="cellIs" dxfId="1486" priority="1953" operator="equal">
      <formula>1</formula>
    </cfRule>
  </conditionalFormatting>
  <conditionalFormatting sqref="T13 V13 X13 Z13 AB13 AD13 AF13 AH13 AJ13 AL13">
    <cfRule type="expression" dxfId="1485" priority="1952">
      <formula>U13=1</formula>
    </cfRule>
  </conditionalFormatting>
  <conditionalFormatting sqref="U13 W13 Y13 AA13 AC13 AE13 AG13 AI13 AK13 AM13">
    <cfRule type="expression" dxfId="1484" priority="1951">
      <formula>(T13+U13)=2</formula>
    </cfRule>
  </conditionalFormatting>
  <conditionalFormatting sqref="AQ13:AS13 AU13">
    <cfRule type="colorScale" priority="1955">
      <colorScale>
        <cfvo type="percent" val="0"/>
        <cfvo type="percent" val="50"/>
        <cfvo type="percent" val="100"/>
        <color rgb="FFF8696B"/>
        <color rgb="FFFFEB84"/>
        <color rgb="FF63BE7B"/>
      </colorScale>
    </cfRule>
  </conditionalFormatting>
  <conditionalFormatting sqref="M15">
    <cfRule type="cellIs" dxfId="1483" priority="1948" operator="equal">
      <formula>1</formula>
    </cfRule>
  </conditionalFormatting>
  <conditionalFormatting sqref="AL15 AJ15 AH15 AF15 AD15 AB15 Z15 X15 V15 T15">
    <cfRule type="expression" dxfId="1482" priority="1947">
      <formula>U15=1</formula>
    </cfRule>
  </conditionalFormatting>
  <conditionalFormatting sqref="AM15 AK15 AI15 AG15 AE15 AC15 AA15 Y15 W15 U15">
    <cfRule type="expression" dxfId="1481" priority="1946">
      <formula>(T15+U15)=2</formula>
    </cfRule>
  </conditionalFormatting>
  <conditionalFormatting sqref="AQ15:AS15 AU15">
    <cfRule type="colorScale" priority="1950">
      <colorScale>
        <cfvo type="percent" val="0"/>
        <cfvo type="percent" val="50"/>
        <cfvo type="percent" val="100"/>
        <color rgb="FFF8696B"/>
        <color rgb="FFFFEB84"/>
        <color rgb="FF63BE7B"/>
      </colorScale>
    </cfRule>
  </conditionalFormatting>
  <conditionalFormatting sqref="M14">
    <cfRule type="cellIs" dxfId="1480" priority="1943" operator="equal">
      <formula>1</formula>
    </cfRule>
  </conditionalFormatting>
  <conditionalFormatting sqref="AL14 AJ14 AH14 AF14 AD14 AB14 Z14 X14 V14 T14">
    <cfRule type="expression" dxfId="1479" priority="1942">
      <formula>U14=1</formula>
    </cfRule>
  </conditionalFormatting>
  <conditionalFormatting sqref="AM14 AK14 AI14 AG14 AE14 AC14 AA14 Y14 W14 U14">
    <cfRule type="expression" dxfId="1478" priority="1941">
      <formula>(T14+U14)=2</formula>
    </cfRule>
  </conditionalFormatting>
  <conditionalFormatting sqref="AQ14:AS14 AU14">
    <cfRule type="colorScale" priority="1945">
      <colorScale>
        <cfvo type="percent" val="0"/>
        <cfvo type="percent" val="50"/>
        <cfvo type="percent" val="100"/>
        <color rgb="FFF8696B"/>
        <color rgb="FFFFEB84"/>
        <color rgb="FF63BE7B"/>
      </colorScale>
    </cfRule>
  </conditionalFormatting>
  <conditionalFormatting sqref="M23">
    <cfRule type="cellIs" dxfId="1477" priority="1938" operator="equal">
      <formula>1</formula>
    </cfRule>
  </conditionalFormatting>
  <conditionalFormatting sqref="AL23 AJ23 AH23 AF23 AD23 AB23 Z23 X23 V23 T23">
    <cfRule type="expression" dxfId="1476" priority="1937">
      <formula>U23=1</formula>
    </cfRule>
  </conditionalFormatting>
  <conditionalFormatting sqref="AM23 AK23 AI23 AG23 AE23 AC23 AA23 Y23 W23 U23">
    <cfRule type="expression" dxfId="1475" priority="1936">
      <formula>(T23+U23)=2</formula>
    </cfRule>
  </conditionalFormatting>
  <conditionalFormatting sqref="AQ23:AS23 AU23">
    <cfRule type="colorScale" priority="1940">
      <colorScale>
        <cfvo type="percent" val="0"/>
        <cfvo type="percent" val="50"/>
        <cfvo type="percent" val="100"/>
        <color rgb="FFF8696B"/>
        <color rgb="FFFFEB84"/>
        <color rgb="FF63BE7B"/>
      </colorScale>
    </cfRule>
  </conditionalFormatting>
  <conditionalFormatting sqref="M22">
    <cfRule type="cellIs" dxfId="1474" priority="1933" operator="equal">
      <formula>1</formula>
    </cfRule>
  </conditionalFormatting>
  <conditionalFormatting sqref="T22 V22 X22 Z22 AB22 AD22 AF22 AH22 AJ22 AL22">
    <cfRule type="expression" dxfId="1473" priority="1932">
      <formula>U22=1</formula>
    </cfRule>
  </conditionalFormatting>
  <conditionalFormatting sqref="U22 W22 Y22 AA22 AC22 AE22 AG22 AI22 AK22 AM22">
    <cfRule type="expression" dxfId="1472" priority="1931">
      <formula>(T22+U22)=2</formula>
    </cfRule>
  </conditionalFormatting>
  <conditionalFormatting sqref="AQ22:AS22 AU22">
    <cfRule type="colorScale" priority="1935">
      <colorScale>
        <cfvo type="percent" val="0"/>
        <cfvo type="percent" val="50"/>
        <cfvo type="percent" val="100"/>
        <color rgb="FFF8696B"/>
        <color rgb="FFFFEB84"/>
        <color rgb="FF63BE7B"/>
      </colorScale>
    </cfRule>
  </conditionalFormatting>
  <conditionalFormatting sqref="M33">
    <cfRule type="cellIs" dxfId="1471" priority="1928" operator="equal">
      <formula>1</formula>
    </cfRule>
  </conditionalFormatting>
  <conditionalFormatting sqref="T33 V33 X33 Z33 AB33 AD33 AF33 AH33 AJ33 AL33">
    <cfRule type="expression" dxfId="1470" priority="1927">
      <formula>U33=1</formula>
    </cfRule>
  </conditionalFormatting>
  <conditionalFormatting sqref="U33 W33 Y33 AA33 AC33 AE33 AG33 AI33 AK33 AM33">
    <cfRule type="expression" dxfId="1469" priority="1926">
      <formula>(T33+U33)=2</formula>
    </cfRule>
  </conditionalFormatting>
  <conditionalFormatting sqref="AQ33:AS33 AU33">
    <cfRule type="colorScale" priority="1930">
      <colorScale>
        <cfvo type="percent" val="0"/>
        <cfvo type="percent" val="50"/>
        <cfvo type="percent" val="100"/>
        <color rgb="FFF8696B"/>
        <color rgb="FFFFEB84"/>
        <color rgb="FF63BE7B"/>
      </colorScale>
    </cfRule>
  </conditionalFormatting>
  <conditionalFormatting sqref="M39">
    <cfRule type="cellIs" dxfId="1468" priority="1923" operator="equal">
      <formula>1</formula>
    </cfRule>
  </conditionalFormatting>
  <conditionalFormatting sqref="AL39 AJ39 AH39 AD39 AB39 Z39 X39 V39 T39 AF39">
    <cfRule type="expression" dxfId="1467" priority="1922">
      <formula>U39=1</formula>
    </cfRule>
  </conditionalFormatting>
  <conditionalFormatting sqref="AM39 AK39 AI39 AE39 AC39 AA39 Y39 W39 U39 AG39">
    <cfRule type="expression" dxfId="1466" priority="1921">
      <formula>(T39+U39)=2</formula>
    </cfRule>
  </conditionalFormatting>
  <conditionalFormatting sqref="AQ39:AS39 AU39">
    <cfRule type="colorScale" priority="1925">
      <colorScale>
        <cfvo type="percent" val="0"/>
        <cfvo type="percent" val="50"/>
        <cfvo type="percent" val="100"/>
        <color rgb="FFF8696B"/>
        <color rgb="FFFFEB84"/>
        <color rgb="FF63BE7B"/>
      </colorScale>
    </cfRule>
  </conditionalFormatting>
  <conditionalFormatting sqref="M29">
    <cfRule type="cellIs" dxfId="1465" priority="1918" operator="equal">
      <formula>1</formula>
    </cfRule>
  </conditionalFormatting>
  <conditionalFormatting sqref="AL29 AJ29 AH29 AF29 AD29 AB29 Z29 X29 V29 T29">
    <cfRule type="expression" dxfId="1464" priority="1917">
      <formula>U29=1</formula>
    </cfRule>
  </conditionalFormatting>
  <conditionalFormatting sqref="AM29 AK29 AI29 AG29 AE29 AC29 AA29 Y29 W29 U29">
    <cfRule type="expression" dxfId="1463" priority="1916">
      <formula>(T29+U29)=2</formula>
    </cfRule>
  </conditionalFormatting>
  <conditionalFormatting sqref="AQ29:AS29 AU29">
    <cfRule type="colorScale" priority="1920">
      <colorScale>
        <cfvo type="percent" val="0"/>
        <cfvo type="percent" val="50"/>
        <cfvo type="percent" val="100"/>
        <color rgb="FFF8696B"/>
        <color rgb="FFFFEB84"/>
        <color rgb="FF63BE7B"/>
      </colorScale>
    </cfRule>
  </conditionalFormatting>
  <conditionalFormatting sqref="M88">
    <cfRule type="cellIs" dxfId="1462" priority="1913" operator="equal">
      <formula>1</formula>
    </cfRule>
  </conditionalFormatting>
  <conditionalFormatting sqref="AL88 AJ88 AH88 AF88 AD88 AB88 Z88 X88 V88 T88">
    <cfRule type="expression" dxfId="1461" priority="1912">
      <formula>U88=1</formula>
    </cfRule>
  </conditionalFormatting>
  <conditionalFormatting sqref="AM88 AK88 AI88 AG88 AE88 AC88 AA88 Y88 W88 U88">
    <cfRule type="expression" dxfId="1460" priority="1911">
      <formula>(T88+U88)=2</formula>
    </cfRule>
  </conditionalFormatting>
  <conditionalFormatting sqref="AQ88:AS88 AU88">
    <cfRule type="colorScale" priority="1915">
      <colorScale>
        <cfvo type="percent" val="0"/>
        <cfvo type="percent" val="50"/>
        <cfvo type="percent" val="100"/>
        <color rgb="FFF8696B"/>
        <color rgb="FFFFEB84"/>
        <color rgb="FF63BE7B"/>
      </colorScale>
    </cfRule>
  </conditionalFormatting>
  <conditionalFormatting sqref="M84">
    <cfRule type="cellIs" dxfId="1459" priority="1908" operator="equal">
      <formula>1</formula>
    </cfRule>
  </conditionalFormatting>
  <conditionalFormatting sqref="AL84 AJ84 AH84 AF84 AD84 AB84 Z84 X84 V84 T84">
    <cfRule type="expression" dxfId="1458" priority="1907">
      <formula>U84=1</formula>
    </cfRule>
  </conditionalFormatting>
  <conditionalFormatting sqref="AM84 AK84 AI84 AG84 AE84 AC84 AA84 Y84 W84 U84">
    <cfRule type="expression" dxfId="1457" priority="1906">
      <formula>(T84+U84)=2</formula>
    </cfRule>
  </conditionalFormatting>
  <conditionalFormatting sqref="AQ84:AS84 AU84">
    <cfRule type="colorScale" priority="1910">
      <colorScale>
        <cfvo type="percent" val="0"/>
        <cfvo type="percent" val="50"/>
        <cfvo type="percent" val="100"/>
        <color rgb="FFF8696B"/>
        <color rgb="FFFFEB84"/>
        <color rgb="FF63BE7B"/>
      </colorScale>
    </cfRule>
  </conditionalFormatting>
  <conditionalFormatting sqref="M97">
    <cfRule type="cellIs" dxfId="1456" priority="1903" operator="equal">
      <formula>1</formula>
    </cfRule>
  </conditionalFormatting>
  <conditionalFormatting sqref="AL97 AJ97 AH97 AF97 AD97 AB97 Z97 X97 V97 T97">
    <cfRule type="expression" dxfId="1455" priority="1902">
      <formula>U97=1</formula>
    </cfRule>
  </conditionalFormatting>
  <conditionalFormatting sqref="AM97 AK97 AI97 AG97 AE97 AC97 AA97 Y97 W97 U97">
    <cfRule type="expression" dxfId="1454" priority="1901">
      <formula>(T97+U97)=2</formula>
    </cfRule>
  </conditionalFormatting>
  <conditionalFormatting sqref="AQ97:AS97 AU97">
    <cfRule type="colorScale" priority="1905">
      <colorScale>
        <cfvo type="percent" val="0"/>
        <cfvo type="percent" val="50"/>
        <cfvo type="percent" val="100"/>
        <color rgb="FFF8696B"/>
        <color rgb="FFFFEB84"/>
        <color rgb="FF63BE7B"/>
      </colorScale>
    </cfRule>
  </conditionalFormatting>
  <conditionalFormatting sqref="M106">
    <cfRule type="cellIs" dxfId="1453" priority="1898" operator="equal">
      <formula>1</formula>
    </cfRule>
  </conditionalFormatting>
  <conditionalFormatting sqref="T106 V106 X106 Z106 AB106 AD106 AF106 AH106 AJ106 AL106">
    <cfRule type="expression" dxfId="1452" priority="1897">
      <formula>U106=1</formula>
    </cfRule>
  </conditionalFormatting>
  <conditionalFormatting sqref="U106 W106 Y106 AA106 AC106 AE106 AG106 AI106 AK106 AM106">
    <cfRule type="expression" dxfId="1451" priority="1896">
      <formula>(T106+U106)=2</formula>
    </cfRule>
  </conditionalFormatting>
  <conditionalFormatting sqref="AQ106:AS106 AU106">
    <cfRule type="colorScale" priority="1900">
      <colorScale>
        <cfvo type="percent" val="0"/>
        <cfvo type="percent" val="50"/>
        <cfvo type="percent" val="100"/>
        <color rgb="FFF8696B"/>
        <color rgb="FFFFEB84"/>
        <color rgb="FF63BE7B"/>
      </colorScale>
    </cfRule>
  </conditionalFormatting>
  <conditionalFormatting sqref="M107">
    <cfRule type="cellIs" dxfId="1450" priority="1893" operator="equal">
      <formula>1</formula>
    </cfRule>
  </conditionalFormatting>
  <conditionalFormatting sqref="T107 V107 X107 Z107 AB107 AD107 AF107 AH107 AJ107 AL107">
    <cfRule type="expression" dxfId="1449" priority="1892">
      <formula>U107=1</formula>
    </cfRule>
  </conditionalFormatting>
  <conditionalFormatting sqref="U107 W107 Y107 AA107 AC107 AE107 AG107 AI107 AK107 AM107">
    <cfRule type="expression" dxfId="1448" priority="1891">
      <formula>(T107+U107)=2</formula>
    </cfRule>
  </conditionalFormatting>
  <conditionalFormatting sqref="AQ107:AS107 AU107">
    <cfRule type="colorScale" priority="1895">
      <colorScale>
        <cfvo type="percent" val="0"/>
        <cfvo type="percent" val="50"/>
        <cfvo type="percent" val="100"/>
        <color rgb="FFF8696B"/>
        <color rgb="FFFFEB84"/>
        <color rgb="FF63BE7B"/>
      </colorScale>
    </cfRule>
  </conditionalFormatting>
  <conditionalFormatting sqref="M142">
    <cfRule type="cellIs" dxfId="1447" priority="1888" operator="equal">
      <formula>1</formula>
    </cfRule>
  </conditionalFormatting>
  <conditionalFormatting sqref="AL142 AJ142 AH142 AF142 AD142 Z142 X142 V142 T142 AB142">
    <cfRule type="expression" dxfId="1446" priority="1887">
      <formula>U142=1</formula>
    </cfRule>
  </conditionalFormatting>
  <conditionalFormatting sqref="AM142 AK142 AI142 AG142 AE142 AC142 AA142 Y142 W142 U142">
    <cfRule type="expression" dxfId="1445" priority="1886">
      <formula>(T142+U142)=2</formula>
    </cfRule>
  </conditionalFormatting>
  <conditionalFormatting sqref="AQ142:AS142 AU142">
    <cfRule type="colorScale" priority="1890">
      <colorScale>
        <cfvo type="percent" val="0"/>
        <cfvo type="percent" val="50"/>
        <cfvo type="percent" val="100"/>
        <color rgb="FFF8696B"/>
        <color rgb="FFFFEB84"/>
        <color rgb="FF63BE7B"/>
      </colorScale>
    </cfRule>
  </conditionalFormatting>
  <conditionalFormatting sqref="M137">
    <cfRule type="cellIs" dxfId="1444" priority="1883" operator="equal">
      <formula>1</formula>
    </cfRule>
  </conditionalFormatting>
  <conditionalFormatting sqref="AL137 AJ137 AH137 AF137 AD137 Z137 X137 V137 T137 AB137">
    <cfRule type="expression" dxfId="1443" priority="1882">
      <formula>U137=1</formula>
    </cfRule>
  </conditionalFormatting>
  <conditionalFormatting sqref="AM137 AK137 AI137 AG137 AE137 AC137 AA137 Y137 W137 U137">
    <cfRule type="expression" dxfId="1442" priority="1881">
      <formula>(T137+U137)=2</formula>
    </cfRule>
  </conditionalFormatting>
  <conditionalFormatting sqref="AQ137:AS137 AU137">
    <cfRule type="colorScale" priority="1885">
      <colorScale>
        <cfvo type="percent" val="0"/>
        <cfvo type="percent" val="50"/>
        <cfvo type="percent" val="100"/>
        <color rgb="FFF8696B"/>
        <color rgb="FFFFEB84"/>
        <color rgb="FF63BE7B"/>
      </colorScale>
    </cfRule>
  </conditionalFormatting>
  <conditionalFormatting sqref="M108">
    <cfRule type="cellIs" dxfId="1441" priority="1878" operator="equal">
      <formula>1</formula>
    </cfRule>
  </conditionalFormatting>
  <conditionalFormatting sqref="AL108 AJ108 AH108 AF108 AD108 Z108 X108 V108 T108 AB108">
    <cfRule type="expression" dxfId="1440" priority="1877">
      <formula>U108=1</formula>
    </cfRule>
  </conditionalFormatting>
  <conditionalFormatting sqref="AM108 AK108 AI108 AG108 AE108 AC108 AA108 Y108 W108 U108">
    <cfRule type="expression" dxfId="1439" priority="1876">
      <formula>(T108+U108)=2</formula>
    </cfRule>
  </conditionalFormatting>
  <conditionalFormatting sqref="AQ108:AS108 AU108">
    <cfRule type="colorScale" priority="1880">
      <colorScale>
        <cfvo type="percent" val="0"/>
        <cfvo type="percent" val="50"/>
        <cfvo type="percent" val="100"/>
        <color rgb="FFF8696B"/>
        <color rgb="FFFFEB84"/>
        <color rgb="FF63BE7B"/>
      </colorScale>
    </cfRule>
  </conditionalFormatting>
  <conditionalFormatting sqref="M150:M153">
    <cfRule type="cellIs" dxfId="1438" priority="1873" operator="equal">
      <formula>1</formula>
    </cfRule>
  </conditionalFormatting>
  <conditionalFormatting sqref="AL150:AL153 AJ150:AJ153 AH150:AH153 AF150:AF153 AD150:AD153 AB150:AB153 Z150:Z153 X150:X153 V150:V153 T150:T153">
    <cfRule type="expression" dxfId="1437" priority="1872">
      <formula>U150=1</formula>
    </cfRule>
  </conditionalFormatting>
  <conditionalFormatting sqref="AM150:AM153 AK150:AK153 AI150:AI153 AG150:AG153 AE150:AE153 AC150:AC153 AA150:AA153 Y150:Y153 W150:W153 U150:U153">
    <cfRule type="expression" dxfId="1436" priority="1871">
      <formula>(T150+U150)=2</formula>
    </cfRule>
  </conditionalFormatting>
  <conditionalFormatting sqref="AQ150:AS153 AU150:AU153">
    <cfRule type="colorScale" priority="1875">
      <colorScale>
        <cfvo type="percent" val="0"/>
        <cfvo type="percent" val="50"/>
        <cfvo type="percent" val="100"/>
        <color rgb="FFF8696B"/>
        <color rgb="FFFFEB84"/>
        <color rgb="FF63BE7B"/>
      </colorScale>
    </cfRule>
  </conditionalFormatting>
  <conditionalFormatting sqref="M72">
    <cfRule type="cellIs" dxfId="1435" priority="1868" operator="equal">
      <formula>1</formula>
    </cfRule>
  </conditionalFormatting>
  <conditionalFormatting sqref="T72 V72 X72 Z72 AB72 AD72 AF72 AH72 AJ72 AL72">
    <cfRule type="expression" dxfId="1434" priority="1867">
      <formula>U72=1</formula>
    </cfRule>
  </conditionalFormatting>
  <conditionalFormatting sqref="U72 W72 Y72 AA72 AC72 AE72 AG72 AI72 AK72 AM72">
    <cfRule type="expression" dxfId="1433" priority="1866">
      <formula>(T72+U72)=2</formula>
    </cfRule>
  </conditionalFormatting>
  <conditionalFormatting sqref="AQ72:AS72 AU72">
    <cfRule type="colorScale" priority="1870">
      <colorScale>
        <cfvo type="percent" val="0"/>
        <cfvo type="percent" val="50"/>
        <cfvo type="percent" val="100"/>
        <color rgb="FFF8696B"/>
        <color rgb="FFFFEB84"/>
        <color rgb="FF63BE7B"/>
      </colorScale>
    </cfRule>
  </conditionalFormatting>
  <conditionalFormatting sqref="M76">
    <cfRule type="cellIs" dxfId="1432" priority="1863" operator="equal">
      <formula>1</formula>
    </cfRule>
  </conditionalFormatting>
  <conditionalFormatting sqref="T76 V76 X76 Z76 AB76 AD76 AF76 AH76 AJ76 AL76">
    <cfRule type="expression" dxfId="1431" priority="1862">
      <formula>U76=1</formula>
    </cfRule>
  </conditionalFormatting>
  <conditionalFormatting sqref="U76 W76 Y76 AA76 AC76 AE76 AG76 AI76 AK76 AM76">
    <cfRule type="expression" dxfId="1430" priority="1861">
      <formula>(T76+U76)=2</formula>
    </cfRule>
  </conditionalFormatting>
  <conditionalFormatting sqref="AQ76:AS76 AU76">
    <cfRule type="colorScale" priority="1865">
      <colorScale>
        <cfvo type="percent" val="0"/>
        <cfvo type="percent" val="50"/>
        <cfvo type="percent" val="100"/>
        <color rgb="FFF8696B"/>
        <color rgb="FFFFEB84"/>
        <color rgb="FF63BE7B"/>
      </colorScale>
    </cfRule>
  </conditionalFormatting>
  <conditionalFormatting sqref="M77">
    <cfRule type="cellIs" dxfId="1429" priority="1858" operator="equal">
      <formula>1</formula>
    </cfRule>
  </conditionalFormatting>
  <conditionalFormatting sqref="T77 V77 X77 Z77 AB77 AD77 AF77 AH77 AJ77 AL77">
    <cfRule type="expression" dxfId="1428" priority="1857">
      <formula>U77=1</formula>
    </cfRule>
  </conditionalFormatting>
  <conditionalFormatting sqref="U77 W77 Y77 AA77 AC77 AE77 AG77 AI77 AK77 AM77">
    <cfRule type="expression" dxfId="1427" priority="1856">
      <formula>(T77+U77)=2</formula>
    </cfRule>
  </conditionalFormatting>
  <conditionalFormatting sqref="AQ77:AS77 AU77">
    <cfRule type="colorScale" priority="1860">
      <colorScale>
        <cfvo type="percent" val="0"/>
        <cfvo type="percent" val="50"/>
        <cfvo type="percent" val="100"/>
        <color rgb="FFF8696B"/>
        <color rgb="FFFFEB84"/>
        <color rgb="FF63BE7B"/>
      </colorScale>
    </cfRule>
  </conditionalFormatting>
  <conditionalFormatting sqref="M163">
    <cfRule type="cellIs" dxfId="1426" priority="1853" operator="equal">
      <formula>1</formula>
    </cfRule>
  </conditionalFormatting>
  <conditionalFormatting sqref="AL163 AJ163 AH163 AF163 AD163 AB163 Z163 X163 V163 T163">
    <cfRule type="expression" dxfId="1425" priority="1852">
      <formula>U163=1</formula>
    </cfRule>
  </conditionalFormatting>
  <conditionalFormatting sqref="AM163 AK163 AI163 AG163 AE163 AC163 AA163 Y163 W163 U163">
    <cfRule type="expression" dxfId="1424" priority="1851">
      <formula>(T163+U163)=2</formula>
    </cfRule>
  </conditionalFormatting>
  <conditionalFormatting sqref="AQ163:AS163 AU163">
    <cfRule type="colorScale" priority="1855">
      <colorScale>
        <cfvo type="percent" val="0"/>
        <cfvo type="percent" val="50"/>
        <cfvo type="percent" val="100"/>
        <color rgb="FFF8696B"/>
        <color rgb="FFFFEB84"/>
        <color rgb="FF63BE7B"/>
      </colorScale>
    </cfRule>
  </conditionalFormatting>
  <conditionalFormatting sqref="M187">
    <cfRule type="cellIs" dxfId="1423" priority="1848" operator="equal">
      <formula>1</formula>
    </cfRule>
  </conditionalFormatting>
  <conditionalFormatting sqref="AL187 AJ187 AH187 AF187 AD187 AB187 Z187 X187 V187 T187">
    <cfRule type="expression" dxfId="1422" priority="1847">
      <formula>U187=1</formula>
    </cfRule>
  </conditionalFormatting>
  <conditionalFormatting sqref="AM187 AK187 AI187 AG187 AE187 AC187 AA187 Y187 W187 U187">
    <cfRule type="expression" dxfId="1421" priority="1846">
      <formula>(T187+U187)=2</formula>
    </cfRule>
  </conditionalFormatting>
  <conditionalFormatting sqref="AQ187:AS187 AU187">
    <cfRule type="colorScale" priority="1850">
      <colorScale>
        <cfvo type="percent" val="0"/>
        <cfvo type="percent" val="50"/>
        <cfvo type="percent" val="100"/>
        <color rgb="FFF8696B"/>
        <color rgb="FFFFEB84"/>
        <color rgb="FF63BE7B"/>
      </colorScale>
    </cfRule>
  </conditionalFormatting>
  <conditionalFormatting sqref="M202">
    <cfRule type="cellIs" dxfId="1420" priority="1843" operator="equal">
      <formula>1</formula>
    </cfRule>
  </conditionalFormatting>
  <conditionalFormatting sqref="T202 V202 X202 Z202 AB202 AD202 AF202 AH202 AJ202 AL202">
    <cfRule type="expression" dxfId="1419" priority="1842">
      <formula>U202=1</formula>
    </cfRule>
  </conditionalFormatting>
  <conditionalFormatting sqref="U202 W202 Y202 AA202 AC202 AE202 AG202 AI202 AK202 AM202">
    <cfRule type="expression" dxfId="1418" priority="1841">
      <formula>(T202+U202)=2</formula>
    </cfRule>
  </conditionalFormatting>
  <conditionalFormatting sqref="AQ202:AS202 AU202">
    <cfRule type="colorScale" priority="1845">
      <colorScale>
        <cfvo type="percent" val="0"/>
        <cfvo type="percent" val="50"/>
        <cfvo type="percent" val="100"/>
        <color rgb="FFF8696B"/>
        <color rgb="FFFFEB84"/>
        <color rgb="FF63BE7B"/>
      </colorScale>
    </cfRule>
  </conditionalFormatting>
  <conditionalFormatting sqref="M199">
    <cfRule type="cellIs" dxfId="1417" priority="1838" operator="equal">
      <formula>1</formula>
    </cfRule>
  </conditionalFormatting>
  <conditionalFormatting sqref="T199 V199 X199 Z199 AB199 AD199 AF199 AH199 AJ199 AL199">
    <cfRule type="expression" dxfId="1416" priority="1837">
      <formula>U199=1</formula>
    </cfRule>
  </conditionalFormatting>
  <conditionalFormatting sqref="U199 W199 Y199 AA199 AC199 AE199 AG199 AI199 AK199 AM199">
    <cfRule type="expression" dxfId="1415" priority="1836">
      <formula>(T199+U199)=2</formula>
    </cfRule>
  </conditionalFormatting>
  <conditionalFormatting sqref="AQ199:AS199 AU199">
    <cfRule type="colorScale" priority="1840">
      <colorScale>
        <cfvo type="percent" val="0"/>
        <cfvo type="percent" val="50"/>
        <cfvo type="percent" val="100"/>
        <color rgb="FFF8696B"/>
        <color rgb="FFFFEB84"/>
        <color rgb="FF63BE7B"/>
      </colorScale>
    </cfRule>
  </conditionalFormatting>
  <conditionalFormatting sqref="M218 M220:M222">
    <cfRule type="cellIs" dxfId="1414" priority="1834" operator="equal">
      <formula>1</formula>
    </cfRule>
  </conditionalFormatting>
  <conditionalFormatting sqref="M223">
    <cfRule type="cellIs" dxfId="1413" priority="1831" operator="equal">
      <formula>1</formula>
    </cfRule>
  </conditionalFormatting>
  <conditionalFormatting sqref="AL223 AJ223 AH223 AF223 AD223 AB223 Z223 X223 V223 T223">
    <cfRule type="expression" dxfId="1412" priority="1830">
      <formula>U223=1</formula>
    </cfRule>
  </conditionalFormatting>
  <conditionalFormatting sqref="AM223 AK223 AI223 AG223 AE223 AC223 AA223 Y223 W223 U223">
    <cfRule type="expression" dxfId="1411" priority="1829">
      <formula>(T223+U223)=2</formula>
    </cfRule>
  </conditionalFormatting>
  <conditionalFormatting sqref="AQ223:AS223">
    <cfRule type="colorScale" priority="1833">
      <colorScale>
        <cfvo type="percent" val="0"/>
        <cfvo type="percent" val="50"/>
        <cfvo type="percent" val="100"/>
        <color rgb="FFF8696B"/>
        <color rgb="FFFFEB84"/>
        <color rgb="FF63BE7B"/>
      </colorScale>
    </cfRule>
  </conditionalFormatting>
  <conditionalFormatting sqref="M219">
    <cfRule type="cellIs" dxfId="1410" priority="1826" operator="equal">
      <formula>1</formula>
    </cfRule>
  </conditionalFormatting>
  <conditionalFormatting sqref="AL219 AJ219 AH219 AF219 AD219 AB219 Z219 X219 V219 T219">
    <cfRule type="expression" dxfId="1409" priority="1825">
      <formula>U219=1</formula>
    </cfRule>
  </conditionalFormatting>
  <conditionalFormatting sqref="AM219 AK219 AI219 AG219 AE219 AC219 AA219 Y219 W219 U219">
    <cfRule type="expression" dxfId="1408" priority="1824">
      <formula>(T219+U219)=2</formula>
    </cfRule>
  </conditionalFormatting>
  <conditionalFormatting sqref="AQ219:AS219">
    <cfRule type="colorScale" priority="1828">
      <colorScale>
        <cfvo type="percent" val="0"/>
        <cfvo type="percent" val="50"/>
        <cfvo type="percent" val="100"/>
        <color rgb="FFF8696B"/>
        <color rgb="FFFFEB84"/>
        <color rgb="FF63BE7B"/>
      </colorScale>
    </cfRule>
  </conditionalFormatting>
  <conditionalFormatting sqref="M293 M281">
    <cfRule type="cellIs" dxfId="1407" priority="1821" operator="equal">
      <formula>1</formula>
    </cfRule>
  </conditionalFormatting>
  <conditionalFormatting sqref="T293 V293 X293 Z293 AB293 AD293 AF293 AH293 AJ293 AL293">
    <cfRule type="expression" dxfId="1406" priority="1820">
      <formula>U293=1</formula>
    </cfRule>
  </conditionalFormatting>
  <conditionalFormatting sqref="U293 W293 Y293 AA293 AC293 AE293 AG293 AI293 AK293 AM293">
    <cfRule type="expression" dxfId="1405" priority="1819">
      <formula>(T293+U293)=2</formula>
    </cfRule>
  </conditionalFormatting>
  <conditionalFormatting sqref="AQ293:AS293 AQ281 AU293">
    <cfRule type="colorScale" priority="1823">
      <colorScale>
        <cfvo type="percent" val="0"/>
        <cfvo type="percent" val="50"/>
        <cfvo type="percent" val="100"/>
        <color rgb="FFF8696B"/>
        <color rgb="FFFFEB84"/>
        <color rgb="FF63BE7B"/>
      </colorScale>
    </cfRule>
  </conditionalFormatting>
  <conditionalFormatting sqref="M282:M286 M292">
    <cfRule type="cellIs" dxfId="1404" priority="1816" operator="equal">
      <formula>1</formula>
    </cfRule>
  </conditionalFormatting>
  <conditionalFormatting sqref="AL282:AL286 AJ282:AJ286 AH282:AH286 AF282:AF286 AD282:AD286 AB282:AB286 Z282:Z286 X282:X286 V282:V286 T282:T286 T292 V292 X292 Z292 AB292 AD292 AF292 AH292 AJ292 AL292">
    <cfRule type="expression" dxfId="1403" priority="1815">
      <formula>U282=1</formula>
    </cfRule>
  </conditionalFormatting>
  <conditionalFormatting sqref="AM282:AM286 AK282:AK286 AI282:AI286 AG282:AG286 AE282:AE286 AC282:AC286 AA282:AA286 Y282:Y286 W282:W286 U282:U286 U292 W292 Y292 AA292 AC292 AE292 AG292 AI292 AK292 AM292">
    <cfRule type="expression" dxfId="1402" priority="1814">
      <formula>(T282+U282)=2</formula>
    </cfRule>
  </conditionalFormatting>
  <conditionalFormatting sqref="AU282:AU286 AQ282:AS286 AQ292:AS292 AU292">
    <cfRule type="colorScale" priority="1818">
      <colorScale>
        <cfvo type="percent" val="0"/>
        <cfvo type="percent" val="50"/>
        <cfvo type="percent" val="100"/>
        <color rgb="FFF8696B"/>
        <color rgb="FFFFEB84"/>
        <color rgb="FF63BE7B"/>
      </colorScale>
    </cfRule>
  </conditionalFormatting>
  <conditionalFormatting sqref="M236">
    <cfRule type="cellIs" dxfId="1401" priority="1811" operator="equal">
      <formula>1</formula>
    </cfRule>
  </conditionalFormatting>
  <conditionalFormatting sqref="T236 V236 X236 Z236 AB236 AD236 AF236 AH236 AJ236 AL236">
    <cfRule type="expression" dxfId="1400" priority="1810">
      <formula>U236=1</formula>
    </cfRule>
  </conditionalFormatting>
  <conditionalFormatting sqref="U236 W236 Y236 AA236 AC236 AE236 AG236 AI236 AK236 AM236">
    <cfRule type="expression" dxfId="1399" priority="1809">
      <formula>(T236+U236)=2</formula>
    </cfRule>
  </conditionalFormatting>
  <conditionalFormatting sqref="AQ236:AS236 AU236">
    <cfRule type="colorScale" priority="1813">
      <colorScale>
        <cfvo type="percent" val="0"/>
        <cfvo type="percent" val="50"/>
        <cfvo type="percent" val="100"/>
        <color rgb="FFF8696B"/>
        <color rgb="FFFFEB84"/>
        <color rgb="FF63BE7B"/>
      </colorScale>
    </cfRule>
  </conditionalFormatting>
  <conditionalFormatting sqref="M237">
    <cfRule type="cellIs" dxfId="1398" priority="1806" operator="equal">
      <formula>1</formula>
    </cfRule>
  </conditionalFormatting>
  <conditionalFormatting sqref="T237 V237 X237 Z237 AB237 AD237 AF237 AH237 AJ237 AL237">
    <cfRule type="expression" dxfId="1397" priority="1805">
      <formula>U237=1</formula>
    </cfRule>
  </conditionalFormatting>
  <conditionalFormatting sqref="U237 W237 Y237 AA237 AC237 AE237 AG237 AI237 AK237 AM237">
    <cfRule type="expression" dxfId="1396" priority="1804">
      <formula>(T237+U237)=2</formula>
    </cfRule>
  </conditionalFormatting>
  <conditionalFormatting sqref="AQ237:AS237 AU237">
    <cfRule type="colorScale" priority="1808">
      <colorScale>
        <cfvo type="percent" val="0"/>
        <cfvo type="percent" val="50"/>
        <cfvo type="percent" val="100"/>
        <color rgb="FFF8696B"/>
        <color rgb="FFFFEB84"/>
        <color rgb="FF63BE7B"/>
      </colorScale>
    </cfRule>
  </conditionalFormatting>
  <conditionalFormatting sqref="M234">
    <cfRule type="cellIs" dxfId="1395" priority="1801" operator="equal">
      <formula>1</formula>
    </cfRule>
  </conditionalFormatting>
  <conditionalFormatting sqref="T234 V234 X234 Z234 AB234 AD234 AF234 AH234 AJ234 AL234">
    <cfRule type="expression" dxfId="1394" priority="1800">
      <formula>U234=1</formula>
    </cfRule>
  </conditionalFormatting>
  <conditionalFormatting sqref="U234 W234 Y234 AA234 AC234 AE234 AG234 AI234 AK234 AM234">
    <cfRule type="expression" dxfId="1393" priority="1799">
      <formula>(T234+U234)=2</formula>
    </cfRule>
  </conditionalFormatting>
  <conditionalFormatting sqref="AQ234:AS234 AU234">
    <cfRule type="colorScale" priority="1803">
      <colorScale>
        <cfvo type="percent" val="0"/>
        <cfvo type="percent" val="50"/>
        <cfvo type="percent" val="100"/>
        <color rgb="FFF8696B"/>
        <color rgb="FFFFEB84"/>
        <color rgb="FF63BE7B"/>
      </colorScale>
    </cfRule>
  </conditionalFormatting>
  <conditionalFormatting sqref="M248">
    <cfRule type="cellIs" dxfId="1392" priority="1796" operator="equal">
      <formula>1</formula>
    </cfRule>
  </conditionalFormatting>
  <conditionalFormatting sqref="T248 V248 X248 Z248 AB248 AD248 AF248 AH248 AJ248 AL248">
    <cfRule type="expression" dxfId="1391" priority="1795">
      <formula>U248=1</formula>
    </cfRule>
  </conditionalFormatting>
  <conditionalFormatting sqref="U248 W248 Y248 AA248 AC248 AE248 AG248 AI248 AK248 AM248">
    <cfRule type="expression" dxfId="1390" priority="1794">
      <formula>(T248+U248)=2</formula>
    </cfRule>
  </conditionalFormatting>
  <conditionalFormatting sqref="AQ248:AS248 AU248">
    <cfRule type="colorScale" priority="1798">
      <colorScale>
        <cfvo type="percent" val="0"/>
        <cfvo type="percent" val="50"/>
        <cfvo type="percent" val="100"/>
        <color rgb="FFF8696B"/>
        <color rgb="FFFFEB84"/>
        <color rgb="FF63BE7B"/>
      </colorScale>
    </cfRule>
  </conditionalFormatting>
  <conditionalFormatting sqref="M249">
    <cfRule type="cellIs" dxfId="1389" priority="1791" operator="equal">
      <formula>1</formula>
    </cfRule>
  </conditionalFormatting>
  <conditionalFormatting sqref="T249 V249 X249 Z249 AB249 AD249 AF249 AH249 AJ249 AL249">
    <cfRule type="expression" dxfId="1388" priority="1790">
      <formula>U249=1</formula>
    </cfRule>
  </conditionalFormatting>
  <conditionalFormatting sqref="U249 W249 Y249 AA249 AC249 AE249 AG249 AI249 AK249 AM249">
    <cfRule type="expression" dxfId="1387" priority="1789">
      <formula>(T249+U249)=2</formula>
    </cfRule>
  </conditionalFormatting>
  <conditionalFormatting sqref="AQ249:AS249 AU249">
    <cfRule type="colorScale" priority="1793">
      <colorScale>
        <cfvo type="percent" val="0"/>
        <cfvo type="percent" val="50"/>
        <cfvo type="percent" val="100"/>
        <color rgb="FFF8696B"/>
        <color rgb="FFFFEB84"/>
        <color rgb="FF63BE7B"/>
      </colorScale>
    </cfRule>
  </conditionalFormatting>
  <conditionalFormatting sqref="M246">
    <cfRule type="cellIs" dxfId="1386" priority="1786" operator="equal">
      <formula>1</formula>
    </cfRule>
  </conditionalFormatting>
  <conditionalFormatting sqref="T246 V246 X246 Z246 AB246 AD246 AF246 AH246 AJ246 AL246">
    <cfRule type="expression" dxfId="1385" priority="1785">
      <formula>U246=1</formula>
    </cfRule>
  </conditionalFormatting>
  <conditionalFormatting sqref="U246 W246 Y246 AA246 AC246 AE246 AG246 AI246 AK246 AM246">
    <cfRule type="expression" dxfId="1384" priority="1784">
      <formula>(T246+U246)=2</formula>
    </cfRule>
  </conditionalFormatting>
  <conditionalFormatting sqref="AQ246:AS246 AU246">
    <cfRule type="colorScale" priority="1788">
      <colorScale>
        <cfvo type="percent" val="0"/>
        <cfvo type="percent" val="50"/>
        <cfvo type="percent" val="100"/>
        <color rgb="FFF8696B"/>
        <color rgb="FFFFEB84"/>
        <color rgb="FF63BE7B"/>
      </colorScale>
    </cfRule>
  </conditionalFormatting>
  <conditionalFormatting sqref="M266">
    <cfRule type="cellIs" dxfId="1383" priority="1781" operator="equal">
      <formula>1</formula>
    </cfRule>
  </conditionalFormatting>
  <conditionalFormatting sqref="T266 V266 X266 Z266 AB266 AD266 AF266 AH266 AJ266 AL266">
    <cfRule type="expression" dxfId="1382" priority="1780">
      <formula>U266=1</formula>
    </cfRule>
  </conditionalFormatting>
  <conditionalFormatting sqref="U266 W266 Y266 AA266 AC266 AE266 AG266 AI266 AK266 AM266">
    <cfRule type="expression" dxfId="1381" priority="1779">
      <formula>(T266+U266)=2</formula>
    </cfRule>
  </conditionalFormatting>
  <conditionalFormatting sqref="AQ266:AS266 AU266">
    <cfRule type="colorScale" priority="1783">
      <colorScale>
        <cfvo type="percent" val="0"/>
        <cfvo type="percent" val="50"/>
        <cfvo type="percent" val="100"/>
        <color rgb="FFF8696B"/>
        <color rgb="FFFFEB84"/>
        <color rgb="FF63BE7B"/>
      </colorScale>
    </cfRule>
  </conditionalFormatting>
  <conditionalFormatting sqref="M200">
    <cfRule type="cellIs" dxfId="1380" priority="1776" operator="equal">
      <formula>1</formula>
    </cfRule>
  </conditionalFormatting>
  <conditionalFormatting sqref="T200 V200 X200 Z200 AB200 AD200 AF200 AH200 AJ200 AL200">
    <cfRule type="expression" dxfId="1379" priority="1775">
      <formula>U200=1</formula>
    </cfRule>
  </conditionalFormatting>
  <conditionalFormatting sqref="U200 W200 Y200 AA200 AC200 AE200 AG200 AI200 AK200 AM200">
    <cfRule type="expression" dxfId="1378" priority="1774">
      <formula>(T200+U200)=2</formula>
    </cfRule>
  </conditionalFormatting>
  <conditionalFormatting sqref="AQ200:AS200 AU200">
    <cfRule type="colorScale" priority="1778">
      <colorScale>
        <cfvo type="percent" val="0"/>
        <cfvo type="percent" val="50"/>
        <cfvo type="percent" val="100"/>
        <color rgb="FFF8696B"/>
        <color rgb="FFFFEB84"/>
        <color rgb="FF63BE7B"/>
      </colorScale>
    </cfRule>
  </conditionalFormatting>
  <conditionalFormatting sqref="M201">
    <cfRule type="cellIs" dxfId="1377" priority="1771" operator="equal">
      <formula>1</formula>
    </cfRule>
  </conditionalFormatting>
  <conditionalFormatting sqref="T201 V201 X201 Z201 AB201 AD201 AF201 AH201 AJ201 AL201">
    <cfRule type="expression" dxfId="1376" priority="1770">
      <formula>U201=1</formula>
    </cfRule>
  </conditionalFormatting>
  <conditionalFormatting sqref="U201 W201 Y201 AA201 AC201 AE201 AG201 AI201 AK201 AM201">
    <cfRule type="expression" dxfId="1375" priority="1769">
      <formula>(T201+U201)=2</formula>
    </cfRule>
  </conditionalFormatting>
  <conditionalFormatting sqref="AQ201:AS201 AU201">
    <cfRule type="colorScale" priority="1773">
      <colorScale>
        <cfvo type="percent" val="0"/>
        <cfvo type="percent" val="50"/>
        <cfvo type="percent" val="100"/>
        <color rgb="FFF8696B"/>
        <color rgb="FFFFEB84"/>
        <color rgb="FF63BE7B"/>
      </colorScale>
    </cfRule>
  </conditionalFormatting>
  <conditionalFormatting sqref="M257">
    <cfRule type="cellIs" dxfId="1374" priority="1766" operator="equal">
      <formula>1</formula>
    </cfRule>
  </conditionalFormatting>
  <conditionalFormatting sqref="AB257 T257 V257 X257 Z257 AD257 AF257 AH257 AJ257 AL257">
    <cfRule type="expression" dxfId="1373" priority="1765">
      <formula>U257=1</formula>
    </cfRule>
  </conditionalFormatting>
  <conditionalFormatting sqref="U257 W257 Y257 AA257 AC257 AE257 AG257 AI257 AK257 AM257">
    <cfRule type="expression" dxfId="1372" priority="1764">
      <formula>(T257+U257)=2</formula>
    </cfRule>
  </conditionalFormatting>
  <conditionalFormatting sqref="AQ257:AS257 AU257">
    <cfRule type="colorScale" priority="1768">
      <colorScale>
        <cfvo type="percent" val="0"/>
        <cfvo type="percent" val="50"/>
        <cfvo type="percent" val="100"/>
        <color rgb="FFF8696B"/>
        <color rgb="FFFFEB84"/>
        <color rgb="FF63BE7B"/>
      </colorScale>
    </cfRule>
  </conditionalFormatting>
  <conditionalFormatting sqref="M170">
    <cfRule type="cellIs" dxfId="1371" priority="1761" operator="equal">
      <formula>1</formula>
    </cfRule>
  </conditionalFormatting>
  <conditionalFormatting sqref="AL170 AJ170 AH170 AF170 AD170 AB170 Z170 X170 V170 T170">
    <cfRule type="expression" dxfId="1370" priority="1760">
      <formula>U170=1</formula>
    </cfRule>
  </conditionalFormatting>
  <conditionalFormatting sqref="AM170 AK170 AI170 AG170 AE170 AC170 AA170 Y170 W170 U170">
    <cfRule type="expression" dxfId="1369" priority="1759">
      <formula>(T170+U170)=2</formula>
    </cfRule>
  </conditionalFormatting>
  <conditionalFormatting sqref="AQ170:AS170 AU170">
    <cfRule type="colorScale" priority="1763">
      <colorScale>
        <cfvo type="percent" val="0"/>
        <cfvo type="percent" val="50"/>
        <cfvo type="percent" val="100"/>
        <color rgb="FFF8696B"/>
        <color rgb="FFFFEB84"/>
        <color rgb="FF63BE7B"/>
      </colorScale>
    </cfRule>
  </conditionalFormatting>
  <conditionalFormatting sqref="M30">
    <cfRule type="cellIs" dxfId="1368" priority="1756" operator="equal">
      <formula>1</formula>
    </cfRule>
  </conditionalFormatting>
  <conditionalFormatting sqref="AL30 AJ30 AH30 AF30 AD30 AB30 Z30 X30 V30 T30">
    <cfRule type="expression" dxfId="1367" priority="1755">
      <formula>U30=1</formula>
    </cfRule>
  </conditionalFormatting>
  <conditionalFormatting sqref="AM30 AK30 AI30 AG30 AE30 AC30 AA30 Y30 W30 U30">
    <cfRule type="expression" dxfId="1366" priority="1754">
      <formula>(T30+U30)=2</formula>
    </cfRule>
  </conditionalFormatting>
  <conditionalFormatting sqref="AQ30:AS30 AU30">
    <cfRule type="colorScale" priority="1758">
      <colorScale>
        <cfvo type="percent" val="0"/>
        <cfvo type="percent" val="50"/>
        <cfvo type="percent" val="100"/>
        <color rgb="FFF8696B"/>
        <color rgb="FFFFEB84"/>
        <color rgb="FF63BE7B"/>
      </colorScale>
    </cfRule>
  </conditionalFormatting>
  <conditionalFormatting sqref="M258">
    <cfRule type="cellIs" dxfId="1365" priority="1751" operator="equal">
      <formula>1</formula>
    </cfRule>
  </conditionalFormatting>
  <conditionalFormatting sqref="AB258 T258 V258 X258 Z258 AD258 AF258 AH258 AJ258 AL258">
    <cfRule type="expression" dxfId="1364" priority="1750">
      <formula>U258=1</formula>
    </cfRule>
  </conditionalFormatting>
  <conditionalFormatting sqref="U258 W258 Y258 AA258 AC258 AE258 AG258 AI258 AK258 AM258">
    <cfRule type="expression" dxfId="1363" priority="1749">
      <formula>(T258+U258)=2</formula>
    </cfRule>
  </conditionalFormatting>
  <conditionalFormatting sqref="AQ258:AS258 AU258">
    <cfRule type="colorScale" priority="1753">
      <colorScale>
        <cfvo type="percent" val="0"/>
        <cfvo type="percent" val="50"/>
        <cfvo type="percent" val="100"/>
        <color rgb="FFF8696B"/>
        <color rgb="FFFFEB84"/>
        <color rgb="FF63BE7B"/>
      </colorScale>
    </cfRule>
  </conditionalFormatting>
  <conditionalFormatting sqref="M81">
    <cfRule type="cellIs" dxfId="1362" priority="1746" operator="equal">
      <formula>1</formula>
    </cfRule>
  </conditionalFormatting>
  <conditionalFormatting sqref="T81 V81 X81 Z81 AB81 AD81 AF81 AH81 AJ81 AL81">
    <cfRule type="expression" dxfId="1361" priority="1745">
      <formula>U81=1</formula>
    </cfRule>
  </conditionalFormatting>
  <conditionalFormatting sqref="U81 W81 Y81 AA81 AC81 AE81 AG81 AI81 AK81 AM81">
    <cfRule type="expression" dxfId="1360" priority="1744">
      <formula>(T81+U81)=2</formula>
    </cfRule>
  </conditionalFormatting>
  <conditionalFormatting sqref="AQ81:AS81 AU81">
    <cfRule type="colorScale" priority="1748">
      <colorScale>
        <cfvo type="percent" val="0"/>
        <cfvo type="percent" val="50"/>
        <cfvo type="percent" val="100"/>
        <color rgb="FFF8696B"/>
        <color rgb="FFFFEB84"/>
        <color rgb="FF63BE7B"/>
      </colorScale>
    </cfRule>
  </conditionalFormatting>
  <conditionalFormatting sqref="M86">
    <cfRule type="cellIs" dxfId="1359" priority="1741" operator="equal">
      <formula>1</formula>
    </cfRule>
  </conditionalFormatting>
  <conditionalFormatting sqref="T86 V86 X86 Z86 AB86 AD86 AF86 AH86 AJ86 AL86">
    <cfRule type="expression" dxfId="1358" priority="1740">
      <formula>U86=1</formula>
    </cfRule>
  </conditionalFormatting>
  <conditionalFormatting sqref="U86 W86 Y86 AA86 AC86 AE86 AG86 AI86 AK86 AM86">
    <cfRule type="expression" dxfId="1357" priority="1739">
      <formula>(T86+U86)=2</formula>
    </cfRule>
  </conditionalFormatting>
  <conditionalFormatting sqref="AQ86:AS86 AU86">
    <cfRule type="colorScale" priority="1743">
      <colorScale>
        <cfvo type="percent" val="0"/>
        <cfvo type="percent" val="50"/>
        <cfvo type="percent" val="100"/>
        <color rgb="FFF8696B"/>
        <color rgb="FFFFEB84"/>
        <color rgb="FF63BE7B"/>
      </colorScale>
    </cfRule>
  </conditionalFormatting>
  <conditionalFormatting sqref="M184">
    <cfRule type="cellIs" dxfId="1356" priority="1736" operator="equal">
      <formula>1</formula>
    </cfRule>
  </conditionalFormatting>
  <conditionalFormatting sqref="T184 V184 X184 Z184 AB184 AD184 AF184 AH184 AJ184 AL184">
    <cfRule type="expression" dxfId="1355" priority="1735">
      <formula>U184=1</formula>
    </cfRule>
  </conditionalFormatting>
  <conditionalFormatting sqref="U184 W184 Y184 AA184 AC184 AE184 AG184 AI184 AK184 AM184">
    <cfRule type="expression" dxfId="1354" priority="1734">
      <formula>(T184+U184)=2</formula>
    </cfRule>
  </conditionalFormatting>
  <conditionalFormatting sqref="AQ184:AS184 AU184">
    <cfRule type="colorScale" priority="1738">
      <colorScale>
        <cfvo type="percent" val="0"/>
        <cfvo type="percent" val="50"/>
        <cfvo type="percent" val="100"/>
        <color rgb="FFF8696B"/>
        <color rgb="FFFFEB84"/>
        <color rgb="FF63BE7B"/>
      </colorScale>
    </cfRule>
  </conditionalFormatting>
  <conditionalFormatting sqref="M267:M268">
    <cfRule type="cellIs" dxfId="1353" priority="1731" operator="equal">
      <formula>1</formula>
    </cfRule>
  </conditionalFormatting>
  <conditionalFormatting sqref="T267:T268 V267:V268 X267:X268 Z267:Z268 AB267:AB268 AD267:AD268 AF267:AF268 AH267:AH268 AJ267:AJ268 AL267:AL268">
    <cfRule type="expression" dxfId="1352" priority="1730">
      <formula>U267=1</formula>
    </cfRule>
  </conditionalFormatting>
  <conditionalFormatting sqref="U267:U268 W267:W268 Y267:Y268 AA267:AA268 AC267:AC268 AE267:AE268 AG267:AG268 AI267:AI268 AK267:AK268 AM267:AM268">
    <cfRule type="expression" dxfId="1351" priority="1729">
      <formula>(T267+U267)=2</formula>
    </cfRule>
  </conditionalFormatting>
  <conditionalFormatting sqref="AQ267:AS268 AU267:AU268">
    <cfRule type="colorScale" priority="1733">
      <colorScale>
        <cfvo type="percent" val="0"/>
        <cfvo type="percent" val="50"/>
        <cfvo type="percent" val="100"/>
        <color rgb="FFF8696B"/>
        <color rgb="FFFFEB84"/>
        <color rgb="FF63BE7B"/>
      </colorScale>
    </cfRule>
  </conditionalFormatting>
  <conditionalFormatting sqref="R484">
    <cfRule type="containsText" dxfId="1350" priority="1727" operator="containsText" text="100%">
      <formula>NOT(ISERROR(SEARCH("100%",R484)))</formula>
    </cfRule>
    <cfRule type="colorScale" priority="1728">
      <colorScale>
        <cfvo type="percent" val="0"/>
        <cfvo type="percent" val="50"/>
        <cfvo type="percent" val="100"/>
        <color rgb="FFFF0000"/>
        <color rgb="FFFFEB84"/>
        <color rgb="FF00B050"/>
      </colorScale>
    </cfRule>
  </conditionalFormatting>
  <conditionalFormatting sqref="R21 R85 R235 R247 R7 R123:R127 R130:R132 R186 R242 R261:R265 R148 R95:R96 R63:R64 R89:R92 R98:R101 R138 R188:R190 R183 R238:R240 R144:R145 R250:R251 R87 R254:R256">
    <cfRule type="expression" dxfId="1349" priority="1726">
      <formula>S7=1</formula>
    </cfRule>
  </conditionalFormatting>
  <conditionalFormatting sqref="S21 S85 S235 S247 S7 S123:S127 S130:S132 S186 S242 S261:S265 S148 S95:S96 S63:S64 S89:S92 S98:S101 S138 S188:S190 S183 S238:S240 S144:S145 S250:S251 S87 S254:S256">
    <cfRule type="expression" dxfId="1348" priority="1725">
      <formula>(R7+S7)=2</formula>
    </cfRule>
  </conditionalFormatting>
  <conditionalFormatting sqref="R34:R38 R40">
    <cfRule type="expression" dxfId="1347" priority="1724">
      <formula>S34=1</formula>
    </cfRule>
  </conditionalFormatting>
  <conditionalFormatting sqref="S34:S38 S40">
    <cfRule type="expression" dxfId="1346" priority="1723">
      <formula>(R34+S34)=2</formula>
    </cfRule>
  </conditionalFormatting>
  <conditionalFormatting sqref="R47:R56 R60">
    <cfRule type="expression" dxfId="1345" priority="1722">
      <formula>S47=1</formula>
    </cfRule>
  </conditionalFormatting>
  <conditionalFormatting sqref="S47:S56 S60">
    <cfRule type="expression" dxfId="1344" priority="1721">
      <formula>(R47+S47)=2</formula>
    </cfRule>
  </conditionalFormatting>
  <conditionalFormatting sqref="R66:R70">
    <cfRule type="expression" dxfId="1343" priority="1720">
      <formula>S66=1</formula>
    </cfRule>
  </conditionalFormatting>
  <conditionalFormatting sqref="S66:S70">
    <cfRule type="expression" dxfId="1342" priority="1719">
      <formula>(R66+S66)=2</formula>
    </cfRule>
  </conditionalFormatting>
  <conditionalFormatting sqref="R73:R75">
    <cfRule type="expression" dxfId="1341" priority="1718">
      <formula>S73=1</formula>
    </cfRule>
  </conditionalFormatting>
  <conditionalFormatting sqref="S73:S75">
    <cfRule type="expression" dxfId="1340" priority="1717">
      <formula>(R73+S73)=2</formula>
    </cfRule>
  </conditionalFormatting>
  <conditionalFormatting sqref="R111 R157:R160 R164:R168 R177:R182 R271:R274 R278 R135 R193 R226:R231 R115 R118 R280 R212 R296">
    <cfRule type="expression" dxfId="1339" priority="1716">
      <formula>S111=1</formula>
    </cfRule>
  </conditionalFormatting>
  <conditionalFormatting sqref="S111 S157:S160 S164:S168 S177:S182 S271:S274 S278 S135 S193 S226:S231 S115 S118 S280 S212 S296">
    <cfRule type="expression" dxfId="1338" priority="1715">
      <formula>(R111+S111)=2</formula>
    </cfRule>
  </conditionalFormatting>
  <conditionalFormatting sqref="R61">
    <cfRule type="expression" dxfId="1337" priority="1714">
      <formula>S61=1</formula>
    </cfRule>
  </conditionalFormatting>
  <conditionalFormatting sqref="S61">
    <cfRule type="expression" dxfId="1336" priority="1713">
      <formula>(R61+S61)=2</formula>
    </cfRule>
  </conditionalFormatting>
  <conditionalFormatting sqref="R275">
    <cfRule type="expression" dxfId="1335" priority="1712">
      <formula>S275=1</formula>
    </cfRule>
  </conditionalFormatting>
  <conditionalFormatting sqref="S275">
    <cfRule type="expression" dxfId="1334" priority="1711">
      <formula>(R275+S275)=2</formula>
    </cfRule>
  </conditionalFormatting>
  <conditionalFormatting sqref="R112">
    <cfRule type="expression" dxfId="1333" priority="1710">
      <formula>S112=1</formula>
    </cfRule>
  </conditionalFormatting>
  <conditionalFormatting sqref="S112">
    <cfRule type="expression" dxfId="1332" priority="1709">
      <formula>(R112+S112)=2</formula>
    </cfRule>
  </conditionalFormatting>
  <conditionalFormatting sqref="R116">
    <cfRule type="expression" dxfId="1331" priority="1708">
      <formula>S116=1</formula>
    </cfRule>
  </conditionalFormatting>
  <conditionalFormatting sqref="S116">
    <cfRule type="expression" dxfId="1330" priority="1707">
      <formula>(R116+S116)=2</formula>
    </cfRule>
  </conditionalFormatting>
  <conditionalFormatting sqref="R119">
    <cfRule type="expression" dxfId="1329" priority="1706">
      <formula>S119=1</formula>
    </cfRule>
  </conditionalFormatting>
  <conditionalFormatting sqref="S119">
    <cfRule type="expression" dxfId="1328" priority="1705">
      <formula>(R119+S119)=2</formula>
    </cfRule>
  </conditionalFormatting>
  <conditionalFormatting sqref="R113">
    <cfRule type="expression" dxfId="1327" priority="1704">
      <formula>S113=1</formula>
    </cfRule>
  </conditionalFormatting>
  <conditionalFormatting sqref="S113">
    <cfRule type="expression" dxfId="1326" priority="1703">
      <formula>(R113+S113)=2</formula>
    </cfRule>
  </conditionalFormatting>
  <conditionalFormatting sqref="R117">
    <cfRule type="expression" dxfId="1325" priority="1702">
      <formula>S117=1</formula>
    </cfRule>
  </conditionalFormatting>
  <conditionalFormatting sqref="S117">
    <cfRule type="expression" dxfId="1324" priority="1701">
      <formula>(R117+S117)=2</formula>
    </cfRule>
  </conditionalFormatting>
  <conditionalFormatting sqref="R141">
    <cfRule type="expression" dxfId="1323" priority="1700">
      <formula>S141=1</formula>
    </cfRule>
  </conditionalFormatting>
  <conditionalFormatting sqref="S141">
    <cfRule type="expression" dxfId="1322" priority="1699">
      <formula>(R141+S141)=2</formula>
    </cfRule>
  </conditionalFormatting>
  <conditionalFormatting sqref="R143">
    <cfRule type="expression" dxfId="1321" priority="1698">
      <formula>S143=1</formula>
    </cfRule>
  </conditionalFormatting>
  <conditionalFormatting sqref="S143">
    <cfRule type="expression" dxfId="1320" priority="1697">
      <formula>(R143+S143)=2</formula>
    </cfRule>
  </conditionalFormatting>
  <conditionalFormatting sqref="R241">
    <cfRule type="expression" dxfId="1319" priority="1696">
      <formula>S241=1</formula>
    </cfRule>
  </conditionalFormatting>
  <conditionalFormatting sqref="S241">
    <cfRule type="expression" dxfId="1318" priority="1695">
      <formula>(R241+S241)=2</formula>
    </cfRule>
  </conditionalFormatting>
  <conditionalFormatting sqref="R277">
    <cfRule type="expression" dxfId="1317" priority="1694">
      <formula>S277=1</formula>
    </cfRule>
  </conditionalFormatting>
  <conditionalFormatting sqref="S277">
    <cfRule type="expression" dxfId="1316" priority="1693">
      <formula>(R277+S277)=2</formula>
    </cfRule>
  </conditionalFormatting>
  <conditionalFormatting sqref="R279">
    <cfRule type="expression" dxfId="1315" priority="1692">
      <formula>S279=1</formula>
    </cfRule>
  </conditionalFormatting>
  <conditionalFormatting sqref="S279">
    <cfRule type="expression" dxfId="1314" priority="1691">
      <formula>(R279+S279)=2</formula>
    </cfRule>
  </conditionalFormatting>
  <conditionalFormatting sqref="R147">
    <cfRule type="expression" dxfId="1313" priority="1688">
      <formula>S147=1</formula>
    </cfRule>
  </conditionalFormatting>
  <conditionalFormatting sqref="S147">
    <cfRule type="expression" dxfId="1312" priority="1687">
      <formula>(R147+S147)=2</formula>
    </cfRule>
  </conditionalFormatting>
  <conditionalFormatting sqref="R62">
    <cfRule type="expression" dxfId="1311" priority="1686">
      <formula>S62=1</formula>
    </cfRule>
  </conditionalFormatting>
  <conditionalFormatting sqref="S62">
    <cfRule type="expression" dxfId="1310" priority="1685">
      <formula>(R62+S62)=2</formula>
    </cfRule>
  </conditionalFormatting>
  <conditionalFormatting sqref="R194:R195">
    <cfRule type="expression" dxfId="1309" priority="1684">
      <formula>S194=1</formula>
    </cfRule>
  </conditionalFormatting>
  <conditionalFormatting sqref="S194">
    <cfRule type="expression" dxfId="1308" priority="1683">
      <formula>(R194+S194)=2</formula>
    </cfRule>
  </conditionalFormatting>
  <conditionalFormatting sqref="R206">
    <cfRule type="expression" dxfId="1307" priority="1682">
      <formula>S206=1</formula>
    </cfRule>
  </conditionalFormatting>
  <conditionalFormatting sqref="S206">
    <cfRule type="expression" dxfId="1306" priority="1681">
      <formula>(R206+S206)=2</formula>
    </cfRule>
  </conditionalFormatting>
  <conditionalFormatting sqref="R207">
    <cfRule type="expression" dxfId="1305" priority="1680">
      <formula>S207=1</formula>
    </cfRule>
  </conditionalFormatting>
  <conditionalFormatting sqref="S207">
    <cfRule type="expression" dxfId="1304" priority="1679">
      <formula>(R207+S207)=2</formula>
    </cfRule>
  </conditionalFormatting>
  <conditionalFormatting sqref="R208">
    <cfRule type="expression" dxfId="1303" priority="1678">
      <formula>S208=1</formula>
    </cfRule>
  </conditionalFormatting>
  <conditionalFormatting sqref="S208">
    <cfRule type="expression" dxfId="1302" priority="1677">
      <formula>(R208+S208)=2</formula>
    </cfRule>
  </conditionalFormatting>
  <conditionalFormatting sqref="R210">
    <cfRule type="expression" dxfId="1301" priority="1676">
      <formula>S210=1</formula>
    </cfRule>
  </conditionalFormatting>
  <conditionalFormatting sqref="S210">
    <cfRule type="expression" dxfId="1300" priority="1675">
      <formula>(R210+S210)=2</formula>
    </cfRule>
  </conditionalFormatting>
  <conditionalFormatting sqref="R211">
    <cfRule type="expression" dxfId="1299" priority="1674">
      <formula>S211=1</formula>
    </cfRule>
  </conditionalFormatting>
  <conditionalFormatting sqref="S211">
    <cfRule type="expression" dxfId="1298" priority="1673">
      <formula>(R211+S211)=2</formula>
    </cfRule>
  </conditionalFormatting>
  <conditionalFormatting sqref="R216">
    <cfRule type="expression" dxfId="1297" priority="1672">
      <formula>S216=1</formula>
    </cfRule>
  </conditionalFormatting>
  <conditionalFormatting sqref="S216">
    <cfRule type="expression" dxfId="1296" priority="1671">
      <formula>(R216+S216)=2</formula>
    </cfRule>
  </conditionalFormatting>
  <conditionalFormatting sqref="R217">
    <cfRule type="expression" dxfId="1295" priority="1670">
      <formula>S217=1</formula>
    </cfRule>
  </conditionalFormatting>
  <conditionalFormatting sqref="S217">
    <cfRule type="expression" dxfId="1294" priority="1669">
      <formula>(R217+S217)=2</formula>
    </cfRule>
  </conditionalFormatting>
  <conditionalFormatting sqref="R102">
    <cfRule type="expression" dxfId="1293" priority="1668">
      <formula>S102=1</formula>
    </cfRule>
  </conditionalFormatting>
  <conditionalFormatting sqref="S102">
    <cfRule type="expression" dxfId="1292" priority="1667">
      <formula>(R102+S102)=2</formula>
    </cfRule>
  </conditionalFormatting>
  <conditionalFormatting sqref="R149">
    <cfRule type="expression" dxfId="1291" priority="1666">
      <formula>S149=1</formula>
    </cfRule>
  </conditionalFormatting>
  <conditionalFormatting sqref="S149">
    <cfRule type="expression" dxfId="1290" priority="1665">
      <formula>(R149+S149)=2</formula>
    </cfRule>
  </conditionalFormatting>
  <conditionalFormatting sqref="R270">
    <cfRule type="expression" dxfId="1289" priority="1664">
      <formula>S270=1</formula>
    </cfRule>
  </conditionalFormatting>
  <conditionalFormatting sqref="S270">
    <cfRule type="expression" dxfId="1288" priority="1663">
      <formula>(R270+S270)=2</formula>
    </cfRule>
  </conditionalFormatting>
  <conditionalFormatting sqref="S195">
    <cfRule type="expression" dxfId="1287" priority="1662">
      <formula>(R195+S195)=2</formula>
    </cfRule>
  </conditionalFormatting>
  <conditionalFormatting sqref="R198">
    <cfRule type="expression" dxfId="1286" priority="1661">
      <formula>S198=1</formula>
    </cfRule>
  </conditionalFormatting>
  <conditionalFormatting sqref="S198">
    <cfRule type="expression" dxfId="1285" priority="1660">
      <formula>(R198+S198)=2</formula>
    </cfRule>
  </conditionalFormatting>
  <conditionalFormatting sqref="R12">
    <cfRule type="expression" dxfId="1284" priority="1659">
      <formula>S12=1</formula>
    </cfRule>
  </conditionalFormatting>
  <conditionalFormatting sqref="S12">
    <cfRule type="expression" dxfId="1283" priority="1658">
      <formula>(R12+S12)=2</formula>
    </cfRule>
  </conditionalFormatting>
  <conditionalFormatting sqref="R28">
    <cfRule type="expression" dxfId="1282" priority="1657">
      <formula>S28=1</formula>
    </cfRule>
  </conditionalFormatting>
  <conditionalFormatting sqref="S28">
    <cfRule type="expression" dxfId="1281" priority="1656">
      <formula>(R28+S28)=2</formula>
    </cfRule>
  </conditionalFormatting>
  <conditionalFormatting sqref="R41">
    <cfRule type="expression" dxfId="1280" priority="1655">
      <formula>S41=1</formula>
    </cfRule>
  </conditionalFormatting>
  <conditionalFormatting sqref="S41">
    <cfRule type="expression" dxfId="1279" priority="1654">
      <formula>(R41+S41)=2</formula>
    </cfRule>
  </conditionalFormatting>
  <conditionalFormatting sqref="R57">
    <cfRule type="expression" dxfId="1278" priority="1653">
      <formula>S57=1</formula>
    </cfRule>
  </conditionalFormatting>
  <conditionalFormatting sqref="S57">
    <cfRule type="expression" dxfId="1277" priority="1652">
      <formula>(R57+S57)=2</formula>
    </cfRule>
  </conditionalFormatting>
  <conditionalFormatting sqref="R8">
    <cfRule type="expression" dxfId="1276" priority="1651">
      <formula>S8=1</formula>
    </cfRule>
  </conditionalFormatting>
  <conditionalFormatting sqref="S8">
    <cfRule type="expression" dxfId="1275" priority="1650">
      <formula>(R8+S8)=2</formula>
    </cfRule>
  </conditionalFormatting>
  <conditionalFormatting sqref="R9">
    <cfRule type="expression" dxfId="1274" priority="1649">
      <formula>S9=1</formula>
    </cfRule>
  </conditionalFormatting>
  <conditionalFormatting sqref="S9">
    <cfRule type="expression" dxfId="1273" priority="1648">
      <formula>(R9+S9)=2</formula>
    </cfRule>
  </conditionalFormatting>
  <conditionalFormatting sqref="R10">
    <cfRule type="expression" dxfId="1272" priority="1647">
      <formula>S10=1</formula>
    </cfRule>
  </conditionalFormatting>
  <conditionalFormatting sqref="S10">
    <cfRule type="expression" dxfId="1271" priority="1646">
      <formula>(R10+S10)=2</formula>
    </cfRule>
  </conditionalFormatting>
  <conditionalFormatting sqref="R11">
    <cfRule type="expression" dxfId="1270" priority="1645">
      <formula>S11=1</formula>
    </cfRule>
  </conditionalFormatting>
  <conditionalFormatting sqref="S11">
    <cfRule type="expression" dxfId="1269" priority="1644">
      <formula>(R11+S11)=2</formula>
    </cfRule>
  </conditionalFormatting>
  <conditionalFormatting sqref="R13">
    <cfRule type="expression" dxfId="1268" priority="1643">
      <formula>S13=1</formula>
    </cfRule>
  </conditionalFormatting>
  <conditionalFormatting sqref="S13">
    <cfRule type="expression" dxfId="1267" priority="1642">
      <formula>(R13+S13)=2</formula>
    </cfRule>
  </conditionalFormatting>
  <conditionalFormatting sqref="R15">
    <cfRule type="expression" dxfId="1266" priority="1641">
      <formula>S15=1</formula>
    </cfRule>
  </conditionalFormatting>
  <conditionalFormatting sqref="S15">
    <cfRule type="expression" dxfId="1265" priority="1640">
      <formula>(R15+S15)=2</formula>
    </cfRule>
  </conditionalFormatting>
  <conditionalFormatting sqref="R14">
    <cfRule type="expression" dxfId="1264" priority="1639">
      <formula>S14=1</formula>
    </cfRule>
  </conditionalFormatting>
  <conditionalFormatting sqref="S14">
    <cfRule type="expression" dxfId="1263" priority="1638">
      <formula>(R14+S14)=2</formula>
    </cfRule>
  </conditionalFormatting>
  <conditionalFormatting sqref="R23">
    <cfRule type="expression" dxfId="1262" priority="1637">
      <formula>S23=1</formula>
    </cfRule>
  </conditionalFormatting>
  <conditionalFormatting sqref="S23">
    <cfRule type="expression" dxfId="1261" priority="1636">
      <formula>(R23+S23)=2</formula>
    </cfRule>
  </conditionalFormatting>
  <conditionalFormatting sqref="R22">
    <cfRule type="expression" dxfId="1260" priority="1635">
      <formula>S22=1</formula>
    </cfRule>
  </conditionalFormatting>
  <conditionalFormatting sqref="S22">
    <cfRule type="expression" dxfId="1259" priority="1634">
      <formula>(R22+S22)=2</formula>
    </cfRule>
  </conditionalFormatting>
  <conditionalFormatting sqref="R33">
    <cfRule type="expression" dxfId="1258" priority="1633">
      <formula>S33=1</formula>
    </cfRule>
  </conditionalFormatting>
  <conditionalFormatting sqref="S33">
    <cfRule type="expression" dxfId="1257" priority="1632">
      <formula>(R33+S33)=2</formula>
    </cfRule>
  </conditionalFormatting>
  <conditionalFormatting sqref="R39">
    <cfRule type="expression" dxfId="1256" priority="1631">
      <formula>S39=1</formula>
    </cfRule>
  </conditionalFormatting>
  <conditionalFormatting sqref="S39">
    <cfRule type="expression" dxfId="1255" priority="1630">
      <formula>(R39+S39)=2</formula>
    </cfRule>
  </conditionalFormatting>
  <conditionalFormatting sqref="R29">
    <cfRule type="expression" dxfId="1254" priority="1629">
      <formula>S29=1</formula>
    </cfRule>
  </conditionalFormatting>
  <conditionalFormatting sqref="S29">
    <cfRule type="expression" dxfId="1253" priority="1628">
      <formula>(R29+S29)=2</formula>
    </cfRule>
  </conditionalFormatting>
  <conditionalFormatting sqref="R88">
    <cfRule type="expression" dxfId="1252" priority="1627">
      <formula>S88=1</formula>
    </cfRule>
  </conditionalFormatting>
  <conditionalFormatting sqref="S88">
    <cfRule type="expression" dxfId="1251" priority="1626">
      <formula>(R88+S88)=2</formula>
    </cfRule>
  </conditionalFormatting>
  <conditionalFormatting sqref="R84">
    <cfRule type="expression" dxfId="1250" priority="1625">
      <formula>S84=1</formula>
    </cfRule>
  </conditionalFormatting>
  <conditionalFormatting sqref="S84">
    <cfRule type="expression" dxfId="1249" priority="1624">
      <formula>(R84+S84)=2</formula>
    </cfRule>
  </conditionalFormatting>
  <conditionalFormatting sqref="R97">
    <cfRule type="expression" dxfId="1248" priority="1623">
      <formula>S97=1</formula>
    </cfRule>
  </conditionalFormatting>
  <conditionalFormatting sqref="S97">
    <cfRule type="expression" dxfId="1247" priority="1622">
      <formula>(R97+S97)=2</formula>
    </cfRule>
  </conditionalFormatting>
  <conditionalFormatting sqref="R106">
    <cfRule type="expression" dxfId="1246" priority="1621">
      <formula>S106=1</formula>
    </cfRule>
  </conditionalFormatting>
  <conditionalFormatting sqref="S106">
    <cfRule type="expression" dxfId="1245" priority="1620">
      <formula>(R106+S106)=2</formula>
    </cfRule>
  </conditionalFormatting>
  <conditionalFormatting sqref="R107">
    <cfRule type="expression" dxfId="1244" priority="1619">
      <formula>S107=1</formula>
    </cfRule>
  </conditionalFormatting>
  <conditionalFormatting sqref="S107">
    <cfRule type="expression" dxfId="1243" priority="1618">
      <formula>(R107+S107)=2</formula>
    </cfRule>
  </conditionalFormatting>
  <conditionalFormatting sqref="R142">
    <cfRule type="expression" dxfId="1242" priority="1617">
      <formula>S142=1</formula>
    </cfRule>
  </conditionalFormatting>
  <conditionalFormatting sqref="S142">
    <cfRule type="expression" dxfId="1241" priority="1616">
      <formula>(R142+S142)=2</formula>
    </cfRule>
  </conditionalFormatting>
  <conditionalFormatting sqref="R137">
    <cfRule type="expression" dxfId="1240" priority="1615">
      <formula>S137=1</formula>
    </cfRule>
  </conditionalFormatting>
  <conditionalFormatting sqref="S137">
    <cfRule type="expression" dxfId="1239" priority="1614">
      <formula>(R137+S137)=2</formula>
    </cfRule>
  </conditionalFormatting>
  <conditionalFormatting sqref="R108">
    <cfRule type="expression" dxfId="1238" priority="1613">
      <formula>S108=1</formula>
    </cfRule>
  </conditionalFormatting>
  <conditionalFormatting sqref="S108">
    <cfRule type="expression" dxfId="1237" priority="1612">
      <formula>(R108+S108)=2</formula>
    </cfRule>
  </conditionalFormatting>
  <conditionalFormatting sqref="R150:R153">
    <cfRule type="expression" dxfId="1236" priority="1611">
      <formula>S150=1</formula>
    </cfRule>
  </conditionalFormatting>
  <conditionalFormatting sqref="S150:S153">
    <cfRule type="expression" dxfId="1235" priority="1610">
      <formula>(R150+S150)=2</formula>
    </cfRule>
  </conditionalFormatting>
  <conditionalFormatting sqref="R72">
    <cfRule type="expression" dxfId="1234" priority="1609">
      <formula>S72=1</formula>
    </cfRule>
  </conditionalFormatting>
  <conditionalFormatting sqref="S72">
    <cfRule type="expression" dxfId="1233" priority="1608">
      <formula>(R72+S72)=2</formula>
    </cfRule>
  </conditionalFormatting>
  <conditionalFormatting sqref="R76">
    <cfRule type="expression" dxfId="1232" priority="1607">
      <formula>S76=1</formula>
    </cfRule>
  </conditionalFormatting>
  <conditionalFormatting sqref="S76">
    <cfRule type="expression" dxfId="1231" priority="1606">
      <formula>(R76+S76)=2</formula>
    </cfRule>
  </conditionalFormatting>
  <conditionalFormatting sqref="R77">
    <cfRule type="expression" dxfId="1230" priority="1605">
      <formula>S77=1</formula>
    </cfRule>
  </conditionalFormatting>
  <conditionalFormatting sqref="S77">
    <cfRule type="expression" dxfId="1229" priority="1604">
      <formula>(R77+S77)=2</formula>
    </cfRule>
  </conditionalFormatting>
  <conditionalFormatting sqref="R163">
    <cfRule type="expression" dxfId="1228" priority="1603">
      <formula>S163=1</formula>
    </cfRule>
  </conditionalFormatting>
  <conditionalFormatting sqref="S163">
    <cfRule type="expression" dxfId="1227" priority="1602">
      <formula>(R163+S163)=2</formula>
    </cfRule>
  </conditionalFormatting>
  <conditionalFormatting sqref="R187">
    <cfRule type="expression" dxfId="1226" priority="1601">
      <formula>S187=1</formula>
    </cfRule>
  </conditionalFormatting>
  <conditionalFormatting sqref="S187">
    <cfRule type="expression" dxfId="1225" priority="1600">
      <formula>(R187+S187)=2</formula>
    </cfRule>
  </conditionalFormatting>
  <conditionalFormatting sqref="R202">
    <cfRule type="expression" dxfId="1224" priority="1599">
      <formula>S202=1</formula>
    </cfRule>
  </conditionalFormatting>
  <conditionalFormatting sqref="S202">
    <cfRule type="expression" dxfId="1223" priority="1598">
      <formula>(R202+S202)=2</formula>
    </cfRule>
  </conditionalFormatting>
  <conditionalFormatting sqref="R199">
    <cfRule type="expression" dxfId="1222" priority="1597">
      <formula>S199=1</formula>
    </cfRule>
  </conditionalFormatting>
  <conditionalFormatting sqref="S199">
    <cfRule type="expression" dxfId="1221" priority="1596">
      <formula>(R199+S199)=2</formula>
    </cfRule>
  </conditionalFormatting>
  <conditionalFormatting sqref="R223">
    <cfRule type="expression" dxfId="1220" priority="1595">
      <formula>S223=1</formula>
    </cfRule>
  </conditionalFormatting>
  <conditionalFormatting sqref="S223">
    <cfRule type="expression" dxfId="1219" priority="1594">
      <formula>(R223+S223)=2</formula>
    </cfRule>
  </conditionalFormatting>
  <conditionalFormatting sqref="R219">
    <cfRule type="expression" dxfId="1218" priority="1593">
      <formula>S219=1</formula>
    </cfRule>
  </conditionalFormatting>
  <conditionalFormatting sqref="S219">
    <cfRule type="expression" dxfId="1217" priority="1592">
      <formula>(R219+S219)=2</formula>
    </cfRule>
  </conditionalFormatting>
  <conditionalFormatting sqref="R293">
    <cfRule type="expression" dxfId="1216" priority="1591">
      <formula>S293=1</formula>
    </cfRule>
  </conditionalFormatting>
  <conditionalFormatting sqref="S293">
    <cfRule type="expression" dxfId="1215" priority="1590">
      <formula>(R293+S293)=2</formula>
    </cfRule>
  </conditionalFormatting>
  <conditionalFormatting sqref="R282:R286 R292">
    <cfRule type="expression" dxfId="1214" priority="1589">
      <formula>S282=1</formula>
    </cfRule>
  </conditionalFormatting>
  <conditionalFormatting sqref="S282:S286 S292">
    <cfRule type="expression" dxfId="1213" priority="1588">
      <formula>(R282+S282)=2</formula>
    </cfRule>
  </conditionalFormatting>
  <conditionalFormatting sqref="R236">
    <cfRule type="expression" dxfId="1212" priority="1587">
      <formula>S236=1</formula>
    </cfRule>
  </conditionalFormatting>
  <conditionalFormatting sqref="S236">
    <cfRule type="expression" dxfId="1211" priority="1586">
      <formula>(R236+S236)=2</formula>
    </cfRule>
  </conditionalFormatting>
  <conditionalFormatting sqref="R237">
    <cfRule type="expression" dxfId="1210" priority="1585">
      <formula>S237=1</formula>
    </cfRule>
  </conditionalFormatting>
  <conditionalFormatting sqref="S237">
    <cfRule type="expression" dxfId="1209" priority="1584">
      <formula>(R237+S237)=2</formula>
    </cfRule>
  </conditionalFormatting>
  <conditionalFormatting sqref="R234">
    <cfRule type="expression" dxfId="1208" priority="1583">
      <formula>S234=1</formula>
    </cfRule>
  </conditionalFormatting>
  <conditionalFormatting sqref="S234">
    <cfRule type="expression" dxfId="1207" priority="1582">
      <formula>(R234+S234)=2</formula>
    </cfRule>
  </conditionalFormatting>
  <conditionalFormatting sqref="R248">
    <cfRule type="expression" dxfId="1206" priority="1581">
      <formula>S248=1</formula>
    </cfRule>
  </conditionalFormatting>
  <conditionalFormatting sqref="S248">
    <cfRule type="expression" dxfId="1205" priority="1580">
      <formula>(R248+S248)=2</formula>
    </cfRule>
  </conditionalFormatting>
  <conditionalFormatting sqref="R249">
    <cfRule type="expression" dxfId="1204" priority="1579">
      <formula>S249=1</formula>
    </cfRule>
  </conditionalFormatting>
  <conditionalFormatting sqref="S249">
    <cfRule type="expression" dxfId="1203" priority="1578">
      <formula>(R249+S249)=2</formula>
    </cfRule>
  </conditionalFormatting>
  <conditionalFormatting sqref="R246">
    <cfRule type="expression" dxfId="1202" priority="1577">
      <formula>S246=1</formula>
    </cfRule>
  </conditionalFormatting>
  <conditionalFormatting sqref="S246">
    <cfRule type="expression" dxfId="1201" priority="1576">
      <formula>(R246+S246)=2</formula>
    </cfRule>
  </conditionalFormatting>
  <conditionalFormatting sqref="R266">
    <cfRule type="expression" dxfId="1200" priority="1575">
      <formula>S266=1</formula>
    </cfRule>
  </conditionalFormatting>
  <conditionalFormatting sqref="S266">
    <cfRule type="expression" dxfId="1199" priority="1574">
      <formula>(R266+S266)=2</formula>
    </cfRule>
  </conditionalFormatting>
  <conditionalFormatting sqref="R200">
    <cfRule type="expression" dxfId="1198" priority="1573">
      <formula>S200=1</formula>
    </cfRule>
  </conditionalFormatting>
  <conditionalFormatting sqref="S200">
    <cfRule type="expression" dxfId="1197" priority="1572">
      <formula>(R200+S200)=2</formula>
    </cfRule>
  </conditionalFormatting>
  <conditionalFormatting sqref="R201">
    <cfRule type="expression" dxfId="1196" priority="1571">
      <formula>S201=1</formula>
    </cfRule>
  </conditionalFormatting>
  <conditionalFormatting sqref="S201">
    <cfRule type="expression" dxfId="1195" priority="1570">
      <formula>(R201+S201)=2</formula>
    </cfRule>
  </conditionalFormatting>
  <conditionalFormatting sqref="R257">
    <cfRule type="expression" dxfId="1194" priority="1569">
      <formula>S257=1</formula>
    </cfRule>
  </conditionalFormatting>
  <conditionalFormatting sqref="S257">
    <cfRule type="expression" dxfId="1193" priority="1568">
      <formula>(R257+S257)=2</formula>
    </cfRule>
  </conditionalFormatting>
  <conditionalFormatting sqref="R170">
    <cfRule type="expression" dxfId="1192" priority="1567">
      <formula>S170=1</formula>
    </cfRule>
  </conditionalFormatting>
  <conditionalFormatting sqref="S170">
    <cfRule type="expression" dxfId="1191" priority="1566">
      <formula>(R170+S170)=2</formula>
    </cfRule>
  </conditionalFormatting>
  <conditionalFormatting sqref="R30">
    <cfRule type="expression" dxfId="1190" priority="1565">
      <formula>S30=1</formula>
    </cfRule>
  </conditionalFormatting>
  <conditionalFormatting sqref="S30">
    <cfRule type="expression" dxfId="1189" priority="1564">
      <formula>(R30+S30)=2</formula>
    </cfRule>
  </conditionalFormatting>
  <conditionalFormatting sqref="R258">
    <cfRule type="expression" dxfId="1188" priority="1563">
      <formula>S258=1</formula>
    </cfRule>
  </conditionalFormatting>
  <conditionalFormatting sqref="S258">
    <cfRule type="expression" dxfId="1187" priority="1562">
      <formula>(R258+S258)=2</formula>
    </cfRule>
  </conditionalFormatting>
  <conditionalFormatting sqref="R81">
    <cfRule type="expression" dxfId="1186" priority="1561">
      <formula>S81=1</formula>
    </cfRule>
  </conditionalFormatting>
  <conditionalFormatting sqref="S81">
    <cfRule type="expression" dxfId="1185" priority="1560">
      <formula>(R81+S81)=2</formula>
    </cfRule>
  </conditionalFormatting>
  <conditionalFormatting sqref="R86">
    <cfRule type="expression" dxfId="1184" priority="1559">
      <formula>S86=1</formula>
    </cfRule>
  </conditionalFormatting>
  <conditionalFormatting sqref="S86">
    <cfRule type="expression" dxfId="1183" priority="1558">
      <formula>(R86+S86)=2</formula>
    </cfRule>
  </conditionalFormatting>
  <conditionalFormatting sqref="R184">
    <cfRule type="expression" dxfId="1182" priority="1557">
      <formula>S184=1</formula>
    </cfRule>
  </conditionalFormatting>
  <conditionalFormatting sqref="S184">
    <cfRule type="expression" dxfId="1181" priority="1556">
      <formula>(R184+S184)=2</formula>
    </cfRule>
  </conditionalFormatting>
  <conditionalFormatting sqref="R267:R268">
    <cfRule type="expression" dxfId="1180" priority="1555">
      <formula>S267=1</formula>
    </cfRule>
  </conditionalFormatting>
  <conditionalFormatting sqref="S267:S268">
    <cfRule type="expression" dxfId="1179" priority="1554">
      <formula>(R267+S267)=2</formula>
    </cfRule>
  </conditionalFormatting>
  <conditionalFormatting sqref="P484">
    <cfRule type="containsText" dxfId="1178" priority="1552" operator="containsText" text="100%">
      <formula>NOT(ISERROR(SEARCH("100%",P484)))</formula>
    </cfRule>
    <cfRule type="colorScale" priority="1553">
      <colorScale>
        <cfvo type="percent" val="0"/>
        <cfvo type="percent" val="50"/>
        <cfvo type="percent" val="100"/>
        <color rgb="FFFF0000"/>
        <color rgb="FFFFEB84"/>
        <color rgb="FF00B050"/>
      </colorScale>
    </cfRule>
  </conditionalFormatting>
  <conditionalFormatting sqref="P21 P85 P235 P247 P7 P123:P127 P130:P132 P186 P242 P261:P265 P148 P95:P96 P63:P64 P89:P92 P98:P101 P138 P188:P190 P183 P238:P240 P144:P145 P250:P251 P87 P254:P256">
    <cfRule type="expression" dxfId="1177" priority="1551">
      <formula>Q7=1</formula>
    </cfRule>
  </conditionalFormatting>
  <conditionalFormatting sqref="Q21 Q85 Q235 Q247 Q7 Q123:Q127 Q130:Q132 Q186 Q242 Q261:Q265 Q148 Q95:Q96 Q63:Q64 Q89:Q92 Q98:Q101 Q138 Q188:Q190 Q183 Q238:Q240 Q144:Q145 Q250:Q251 Q87 Q254:Q256">
    <cfRule type="expression" dxfId="1176" priority="1550">
      <formula>(P7+Q7)=2</formula>
    </cfRule>
  </conditionalFormatting>
  <conditionalFormatting sqref="P34:P38 P40">
    <cfRule type="expression" dxfId="1175" priority="1549">
      <formula>Q34=1</formula>
    </cfRule>
  </conditionalFormatting>
  <conditionalFormatting sqref="Q34:Q38 Q40">
    <cfRule type="expression" dxfId="1174" priority="1548">
      <formula>(P34+Q34)=2</formula>
    </cfRule>
  </conditionalFormatting>
  <conditionalFormatting sqref="P47:P56 P60">
    <cfRule type="expression" dxfId="1173" priority="1547">
      <formula>Q47=1</formula>
    </cfRule>
  </conditionalFormatting>
  <conditionalFormatting sqref="Q47:Q56 Q60">
    <cfRule type="expression" dxfId="1172" priority="1546">
      <formula>(P47+Q47)=2</formula>
    </cfRule>
  </conditionalFormatting>
  <conditionalFormatting sqref="P66:P70">
    <cfRule type="expression" dxfId="1171" priority="1545">
      <formula>Q66=1</formula>
    </cfRule>
  </conditionalFormatting>
  <conditionalFormatting sqref="Q66:Q70">
    <cfRule type="expression" dxfId="1170" priority="1544">
      <formula>(P66+Q66)=2</formula>
    </cfRule>
  </conditionalFormatting>
  <conditionalFormatting sqref="P73:P75">
    <cfRule type="expression" dxfId="1169" priority="1543">
      <formula>Q73=1</formula>
    </cfRule>
  </conditionalFormatting>
  <conditionalFormatting sqref="Q73:Q75">
    <cfRule type="expression" dxfId="1168" priority="1542">
      <formula>(P73+Q73)=2</formula>
    </cfRule>
  </conditionalFormatting>
  <conditionalFormatting sqref="P111 P157:P160 P164:P168 P177:P182 P271:P274 P278 P135 P193 P226:P231 P115 P118 P280 P212 P296">
    <cfRule type="expression" dxfId="1167" priority="1541">
      <formula>Q111=1</formula>
    </cfRule>
  </conditionalFormatting>
  <conditionalFormatting sqref="Q111 Q157:Q160 Q164:Q168 Q177:Q182 Q271:Q274 Q278 Q135 Q193 Q226:Q231 Q115 Q118 Q280 Q212 Q296">
    <cfRule type="expression" dxfId="1166" priority="1540">
      <formula>(P111+Q111)=2</formula>
    </cfRule>
  </conditionalFormatting>
  <conditionalFormatting sqref="P61">
    <cfRule type="expression" dxfId="1165" priority="1539">
      <formula>Q61=1</formula>
    </cfRule>
  </conditionalFormatting>
  <conditionalFormatting sqref="Q61">
    <cfRule type="expression" dxfId="1164" priority="1538">
      <formula>(P61+Q61)=2</formula>
    </cfRule>
  </conditionalFormatting>
  <conditionalFormatting sqref="P275">
    <cfRule type="expression" dxfId="1163" priority="1537">
      <formula>Q275=1</formula>
    </cfRule>
  </conditionalFormatting>
  <conditionalFormatting sqref="Q275">
    <cfRule type="expression" dxfId="1162" priority="1536">
      <formula>(P275+Q275)=2</formula>
    </cfRule>
  </conditionalFormatting>
  <conditionalFormatting sqref="P112">
    <cfRule type="expression" dxfId="1161" priority="1535">
      <formula>Q112=1</formula>
    </cfRule>
  </conditionalFormatting>
  <conditionalFormatting sqref="Q112">
    <cfRule type="expression" dxfId="1160" priority="1534">
      <formula>(P112+Q112)=2</formula>
    </cfRule>
  </conditionalFormatting>
  <conditionalFormatting sqref="P116">
    <cfRule type="expression" dxfId="1159" priority="1533">
      <formula>Q116=1</formula>
    </cfRule>
  </conditionalFormatting>
  <conditionalFormatting sqref="Q116">
    <cfRule type="expression" dxfId="1158" priority="1532">
      <formula>(P116+Q116)=2</formula>
    </cfRule>
  </conditionalFormatting>
  <conditionalFormatting sqref="P119">
    <cfRule type="expression" dxfId="1157" priority="1531">
      <formula>Q119=1</formula>
    </cfRule>
  </conditionalFormatting>
  <conditionalFormatting sqref="Q119">
    <cfRule type="expression" dxfId="1156" priority="1530">
      <formula>(P119+Q119)=2</formula>
    </cfRule>
  </conditionalFormatting>
  <conditionalFormatting sqref="P113">
    <cfRule type="expression" dxfId="1155" priority="1529">
      <formula>Q113=1</formula>
    </cfRule>
  </conditionalFormatting>
  <conditionalFormatting sqref="Q113">
    <cfRule type="expression" dxfId="1154" priority="1528">
      <formula>(P113+Q113)=2</formula>
    </cfRule>
  </conditionalFormatting>
  <conditionalFormatting sqref="P117">
    <cfRule type="expression" dxfId="1153" priority="1527">
      <formula>Q117=1</formula>
    </cfRule>
  </conditionalFormatting>
  <conditionalFormatting sqref="Q117">
    <cfRule type="expression" dxfId="1152" priority="1526">
      <formula>(P117+Q117)=2</formula>
    </cfRule>
  </conditionalFormatting>
  <conditionalFormatting sqref="P141">
    <cfRule type="expression" dxfId="1151" priority="1525">
      <formula>Q141=1</formula>
    </cfRule>
  </conditionalFormatting>
  <conditionalFormatting sqref="Q141">
    <cfRule type="expression" dxfId="1150" priority="1524">
      <formula>(P141+Q141)=2</formula>
    </cfRule>
  </conditionalFormatting>
  <conditionalFormatting sqref="P143">
    <cfRule type="expression" dxfId="1149" priority="1523">
      <formula>Q143=1</formula>
    </cfRule>
  </conditionalFormatting>
  <conditionalFormatting sqref="Q143">
    <cfRule type="expression" dxfId="1148" priority="1522">
      <formula>(P143+Q143)=2</formula>
    </cfRule>
  </conditionalFormatting>
  <conditionalFormatting sqref="P241">
    <cfRule type="expression" dxfId="1147" priority="1521">
      <formula>Q241=1</formula>
    </cfRule>
  </conditionalFormatting>
  <conditionalFormatting sqref="Q241">
    <cfRule type="expression" dxfId="1146" priority="1520">
      <formula>(P241+Q241)=2</formula>
    </cfRule>
  </conditionalFormatting>
  <conditionalFormatting sqref="P277">
    <cfRule type="expression" dxfId="1145" priority="1519">
      <formula>Q277=1</formula>
    </cfRule>
  </conditionalFormatting>
  <conditionalFormatting sqref="Q277">
    <cfRule type="expression" dxfId="1144" priority="1518">
      <formula>(P277+Q277)=2</formula>
    </cfRule>
  </conditionalFormatting>
  <conditionalFormatting sqref="P279">
    <cfRule type="expression" dxfId="1143" priority="1517">
      <formula>Q279=1</formula>
    </cfRule>
  </conditionalFormatting>
  <conditionalFormatting sqref="Q279">
    <cfRule type="expression" dxfId="1142" priority="1516">
      <formula>(P279+Q279)=2</formula>
    </cfRule>
  </conditionalFormatting>
  <conditionalFormatting sqref="P147">
    <cfRule type="expression" dxfId="1141" priority="1513">
      <formula>Q147=1</formula>
    </cfRule>
  </conditionalFormatting>
  <conditionalFormatting sqref="Q147">
    <cfRule type="expression" dxfId="1140" priority="1512">
      <formula>(P147+Q147)=2</formula>
    </cfRule>
  </conditionalFormatting>
  <conditionalFormatting sqref="P62">
    <cfRule type="expression" dxfId="1139" priority="1511">
      <formula>Q62=1</formula>
    </cfRule>
  </conditionalFormatting>
  <conditionalFormatting sqref="Q62">
    <cfRule type="expression" dxfId="1138" priority="1510">
      <formula>(P62+Q62)=2</formula>
    </cfRule>
  </conditionalFormatting>
  <conditionalFormatting sqref="P194">
    <cfRule type="expression" dxfId="1137" priority="1509">
      <formula>Q194=1</formula>
    </cfRule>
  </conditionalFormatting>
  <conditionalFormatting sqref="Q194">
    <cfRule type="expression" dxfId="1136" priority="1508">
      <formula>(P194+Q194)=2</formula>
    </cfRule>
  </conditionalFormatting>
  <conditionalFormatting sqref="P206">
    <cfRule type="expression" dxfId="1135" priority="1507">
      <formula>Q206=1</formula>
    </cfRule>
  </conditionalFormatting>
  <conditionalFormatting sqref="Q206">
    <cfRule type="expression" dxfId="1134" priority="1506">
      <formula>(P206+Q206)=2</formula>
    </cfRule>
  </conditionalFormatting>
  <conditionalFormatting sqref="P207">
    <cfRule type="expression" dxfId="1133" priority="1505">
      <formula>Q207=1</formula>
    </cfRule>
  </conditionalFormatting>
  <conditionalFormatting sqref="Q207">
    <cfRule type="expression" dxfId="1132" priority="1504">
      <formula>(P207+Q207)=2</formula>
    </cfRule>
  </conditionalFormatting>
  <conditionalFormatting sqref="P208">
    <cfRule type="expression" dxfId="1131" priority="1503">
      <formula>Q208=1</formula>
    </cfRule>
  </conditionalFormatting>
  <conditionalFormatting sqref="Q208">
    <cfRule type="expression" dxfId="1130" priority="1502">
      <formula>(P208+Q208)=2</formula>
    </cfRule>
  </conditionalFormatting>
  <conditionalFormatting sqref="P210">
    <cfRule type="expression" dxfId="1129" priority="1501">
      <formula>Q210=1</formula>
    </cfRule>
  </conditionalFormatting>
  <conditionalFormatting sqref="Q210">
    <cfRule type="expression" dxfId="1128" priority="1500">
      <formula>(P210+Q210)=2</formula>
    </cfRule>
  </conditionalFormatting>
  <conditionalFormatting sqref="P211">
    <cfRule type="expression" dxfId="1127" priority="1499">
      <formula>Q211=1</formula>
    </cfRule>
  </conditionalFormatting>
  <conditionalFormatting sqref="Q211">
    <cfRule type="expression" dxfId="1126" priority="1498">
      <formula>(P211+Q211)=2</formula>
    </cfRule>
  </conditionalFormatting>
  <conditionalFormatting sqref="P216">
    <cfRule type="expression" dxfId="1125" priority="1497">
      <formula>Q216=1</formula>
    </cfRule>
  </conditionalFormatting>
  <conditionalFormatting sqref="Q216">
    <cfRule type="expression" dxfId="1124" priority="1496">
      <formula>(P216+Q216)=2</formula>
    </cfRule>
  </conditionalFormatting>
  <conditionalFormatting sqref="P217">
    <cfRule type="expression" dxfId="1123" priority="1495">
      <formula>Q217=1</formula>
    </cfRule>
  </conditionalFormatting>
  <conditionalFormatting sqref="Q217">
    <cfRule type="expression" dxfId="1122" priority="1494">
      <formula>(P217+Q217)=2</formula>
    </cfRule>
  </conditionalFormatting>
  <conditionalFormatting sqref="P102">
    <cfRule type="expression" dxfId="1121" priority="1493">
      <formula>Q102=1</formula>
    </cfRule>
  </conditionalFormatting>
  <conditionalFormatting sqref="Q102">
    <cfRule type="expression" dxfId="1120" priority="1492">
      <formula>(P102+Q102)=2</formula>
    </cfRule>
  </conditionalFormatting>
  <conditionalFormatting sqref="P149">
    <cfRule type="expression" dxfId="1119" priority="1491">
      <formula>Q149=1</formula>
    </cfRule>
  </conditionalFormatting>
  <conditionalFormatting sqref="Q149">
    <cfRule type="expression" dxfId="1118" priority="1490">
      <formula>(P149+Q149)=2</formula>
    </cfRule>
  </conditionalFormatting>
  <conditionalFormatting sqref="P270">
    <cfRule type="expression" dxfId="1117" priority="1489">
      <formula>Q270=1</formula>
    </cfRule>
  </conditionalFormatting>
  <conditionalFormatting sqref="Q270">
    <cfRule type="expression" dxfId="1116" priority="1488">
      <formula>(P270+Q270)=2</formula>
    </cfRule>
  </conditionalFormatting>
  <conditionalFormatting sqref="P195">
    <cfRule type="expression" dxfId="1115" priority="1487">
      <formula>Q195=1</formula>
    </cfRule>
  </conditionalFormatting>
  <conditionalFormatting sqref="Q195">
    <cfRule type="expression" dxfId="1114" priority="1486">
      <formula>(P195+Q195)=2</formula>
    </cfRule>
  </conditionalFormatting>
  <conditionalFormatting sqref="P198">
    <cfRule type="expression" dxfId="1113" priority="1485">
      <formula>Q198=1</formula>
    </cfRule>
  </conditionalFormatting>
  <conditionalFormatting sqref="Q198">
    <cfRule type="expression" dxfId="1112" priority="1484">
      <formula>(P198+Q198)=2</formula>
    </cfRule>
  </conditionalFormatting>
  <conditionalFormatting sqref="P12">
    <cfRule type="expression" dxfId="1111" priority="1483">
      <formula>Q12=1</formula>
    </cfRule>
  </conditionalFormatting>
  <conditionalFormatting sqref="Q12">
    <cfRule type="expression" dxfId="1110" priority="1482">
      <formula>(P12+Q12)=2</formula>
    </cfRule>
  </conditionalFormatting>
  <conditionalFormatting sqref="P28">
    <cfRule type="expression" dxfId="1109" priority="1481">
      <formula>Q28=1</formula>
    </cfRule>
  </conditionalFormatting>
  <conditionalFormatting sqref="Q28">
    <cfRule type="expression" dxfId="1108" priority="1480">
      <formula>(P28+Q28)=2</formula>
    </cfRule>
  </conditionalFormatting>
  <conditionalFormatting sqref="P41">
    <cfRule type="expression" dxfId="1107" priority="1479">
      <formula>Q41=1</formula>
    </cfRule>
  </conditionalFormatting>
  <conditionalFormatting sqref="Q41">
    <cfRule type="expression" dxfId="1106" priority="1478">
      <formula>(P41+Q41)=2</formula>
    </cfRule>
  </conditionalFormatting>
  <conditionalFormatting sqref="P57">
    <cfRule type="expression" dxfId="1105" priority="1477">
      <formula>Q57=1</formula>
    </cfRule>
  </conditionalFormatting>
  <conditionalFormatting sqref="Q57">
    <cfRule type="expression" dxfId="1104" priority="1476">
      <formula>(P57+Q57)=2</formula>
    </cfRule>
  </conditionalFormatting>
  <conditionalFormatting sqref="P8">
    <cfRule type="expression" dxfId="1103" priority="1475">
      <formula>Q8=1</formula>
    </cfRule>
  </conditionalFormatting>
  <conditionalFormatting sqref="Q8">
    <cfRule type="expression" dxfId="1102" priority="1474">
      <formula>(P8+Q8)=2</formula>
    </cfRule>
  </conditionalFormatting>
  <conditionalFormatting sqref="P9">
    <cfRule type="expression" dxfId="1101" priority="1473">
      <formula>Q9=1</formula>
    </cfRule>
  </conditionalFormatting>
  <conditionalFormatting sqref="Q9">
    <cfRule type="expression" dxfId="1100" priority="1472">
      <formula>(P9+Q9)=2</formula>
    </cfRule>
  </conditionalFormatting>
  <conditionalFormatting sqref="P10">
    <cfRule type="expression" dxfId="1099" priority="1471">
      <formula>Q10=1</formula>
    </cfRule>
  </conditionalFormatting>
  <conditionalFormatting sqref="Q10">
    <cfRule type="expression" dxfId="1098" priority="1470">
      <formula>(P10+Q10)=2</formula>
    </cfRule>
  </conditionalFormatting>
  <conditionalFormatting sqref="P11">
    <cfRule type="expression" dxfId="1097" priority="1469">
      <formula>Q11=1</formula>
    </cfRule>
  </conditionalFormatting>
  <conditionalFormatting sqref="Q11">
    <cfRule type="expression" dxfId="1096" priority="1468">
      <formula>(P11+Q11)=2</formula>
    </cfRule>
  </conditionalFormatting>
  <conditionalFormatting sqref="P13">
    <cfRule type="expression" dxfId="1095" priority="1467">
      <formula>Q13=1</formula>
    </cfRule>
  </conditionalFormatting>
  <conditionalFormatting sqref="Q13">
    <cfRule type="expression" dxfId="1094" priority="1466">
      <formula>(P13+Q13)=2</formula>
    </cfRule>
  </conditionalFormatting>
  <conditionalFormatting sqref="P15">
    <cfRule type="expression" dxfId="1093" priority="1465">
      <formula>Q15=1</formula>
    </cfRule>
  </conditionalFormatting>
  <conditionalFormatting sqref="Q15">
    <cfRule type="expression" dxfId="1092" priority="1464">
      <formula>(P15+Q15)=2</formula>
    </cfRule>
  </conditionalFormatting>
  <conditionalFormatting sqref="P14">
    <cfRule type="expression" dxfId="1091" priority="1463">
      <formula>Q14=1</formula>
    </cfRule>
  </conditionalFormatting>
  <conditionalFormatting sqref="Q14">
    <cfRule type="expression" dxfId="1090" priority="1462">
      <formula>(P14+Q14)=2</formula>
    </cfRule>
  </conditionalFormatting>
  <conditionalFormatting sqref="P23">
    <cfRule type="expression" dxfId="1089" priority="1461">
      <formula>Q23=1</formula>
    </cfRule>
  </conditionalFormatting>
  <conditionalFormatting sqref="Q23">
    <cfRule type="expression" dxfId="1088" priority="1460">
      <formula>(P23+Q23)=2</formula>
    </cfRule>
  </conditionalFormatting>
  <conditionalFormatting sqref="P22">
    <cfRule type="expression" dxfId="1087" priority="1459">
      <formula>Q22=1</formula>
    </cfRule>
  </conditionalFormatting>
  <conditionalFormatting sqref="Q22">
    <cfRule type="expression" dxfId="1086" priority="1458">
      <formula>(P22+Q22)=2</formula>
    </cfRule>
  </conditionalFormatting>
  <conditionalFormatting sqref="P33">
    <cfRule type="expression" dxfId="1085" priority="1457">
      <formula>Q33=1</formula>
    </cfRule>
  </conditionalFormatting>
  <conditionalFormatting sqref="Q33">
    <cfRule type="expression" dxfId="1084" priority="1456">
      <formula>(P33+Q33)=2</formula>
    </cfRule>
  </conditionalFormatting>
  <conditionalFormatting sqref="P39">
    <cfRule type="expression" dxfId="1083" priority="1455">
      <formula>Q39=1</formula>
    </cfRule>
  </conditionalFormatting>
  <conditionalFormatting sqref="Q39">
    <cfRule type="expression" dxfId="1082" priority="1454">
      <formula>(P39+Q39)=2</formula>
    </cfRule>
  </conditionalFormatting>
  <conditionalFormatting sqref="P29">
    <cfRule type="expression" dxfId="1081" priority="1453">
      <formula>Q29=1</formula>
    </cfRule>
  </conditionalFormatting>
  <conditionalFormatting sqref="Q29">
    <cfRule type="expression" dxfId="1080" priority="1452">
      <formula>(P29+Q29)=2</formula>
    </cfRule>
  </conditionalFormatting>
  <conditionalFormatting sqref="P88">
    <cfRule type="expression" dxfId="1079" priority="1451">
      <formula>Q88=1</formula>
    </cfRule>
  </conditionalFormatting>
  <conditionalFormatting sqref="Q88">
    <cfRule type="expression" dxfId="1078" priority="1450">
      <formula>(P88+Q88)=2</formula>
    </cfRule>
  </conditionalFormatting>
  <conditionalFormatting sqref="P84">
    <cfRule type="expression" dxfId="1077" priority="1449">
      <formula>Q84=1</formula>
    </cfRule>
  </conditionalFormatting>
  <conditionalFormatting sqref="Q84">
    <cfRule type="expression" dxfId="1076" priority="1448">
      <formula>(P84+Q84)=2</formula>
    </cfRule>
  </conditionalFormatting>
  <conditionalFormatting sqref="P97">
    <cfRule type="expression" dxfId="1075" priority="1447">
      <formula>Q97=1</formula>
    </cfRule>
  </conditionalFormatting>
  <conditionalFormatting sqref="Q97">
    <cfRule type="expression" dxfId="1074" priority="1446">
      <formula>(P97+Q97)=2</formula>
    </cfRule>
  </conditionalFormatting>
  <conditionalFormatting sqref="P106">
    <cfRule type="expression" dxfId="1073" priority="1445">
      <formula>Q106=1</formula>
    </cfRule>
  </conditionalFormatting>
  <conditionalFormatting sqref="Q106">
    <cfRule type="expression" dxfId="1072" priority="1444">
      <formula>(P106+Q106)=2</formula>
    </cfRule>
  </conditionalFormatting>
  <conditionalFormatting sqref="P107">
    <cfRule type="expression" dxfId="1071" priority="1443">
      <formula>Q107=1</formula>
    </cfRule>
  </conditionalFormatting>
  <conditionalFormatting sqref="Q107">
    <cfRule type="expression" dxfId="1070" priority="1442">
      <formula>(P107+Q107)=2</formula>
    </cfRule>
  </conditionalFormatting>
  <conditionalFormatting sqref="P142">
    <cfRule type="expression" dxfId="1069" priority="1441">
      <formula>Q142=1</formula>
    </cfRule>
  </conditionalFormatting>
  <conditionalFormatting sqref="Q142">
    <cfRule type="expression" dxfId="1068" priority="1440">
      <formula>(P142+Q142)=2</formula>
    </cfRule>
  </conditionalFormatting>
  <conditionalFormatting sqref="P137">
    <cfRule type="expression" dxfId="1067" priority="1439">
      <formula>Q137=1</formula>
    </cfRule>
  </conditionalFormatting>
  <conditionalFormatting sqref="Q137">
    <cfRule type="expression" dxfId="1066" priority="1438">
      <formula>(P137+Q137)=2</formula>
    </cfRule>
  </conditionalFormatting>
  <conditionalFormatting sqref="P108">
    <cfRule type="expression" dxfId="1065" priority="1437">
      <formula>Q108=1</formula>
    </cfRule>
  </conditionalFormatting>
  <conditionalFormatting sqref="Q108">
    <cfRule type="expression" dxfId="1064" priority="1436">
      <formula>(P108+Q108)=2</formula>
    </cfRule>
  </conditionalFormatting>
  <conditionalFormatting sqref="P150:P153">
    <cfRule type="expression" dxfId="1063" priority="1435">
      <formula>Q150=1</formula>
    </cfRule>
  </conditionalFormatting>
  <conditionalFormatting sqref="Q150:Q153">
    <cfRule type="expression" dxfId="1062" priority="1434">
      <formula>(P150+Q150)=2</formula>
    </cfRule>
  </conditionalFormatting>
  <conditionalFormatting sqref="P72">
    <cfRule type="expression" dxfId="1061" priority="1433">
      <formula>Q72=1</formula>
    </cfRule>
  </conditionalFormatting>
  <conditionalFormatting sqref="Q72">
    <cfRule type="expression" dxfId="1060" priority="1432">
      <formula>(P72+Q72)=2</formula>
    </cfRule>
  </conditionalFormatting>
  <conditionalFormatting sqref="P76">
    <cfRule type="expression" dxfId="1059" priority="1431">
      <formula>Q76=1</formula>
    </cfRule>
  </conditionalFormatting>
  <conditionalFormatting sqref="Q76">
    <cfRule type="expression" dxfId="1058" priority="1430">
      <formula>(P76+Q76)=2</formula>
    </cfRule>
  </conditionalFormatting>
  <conditionalFormatting sqref="P77">
    <cfRule type="expression" dxfId="1057" priority="1429">
      <formula>Q77=1</formula>
    </cfRule>
  </conditionalFormatting>
  <conditionalFormatting sqref="Q77">
    <cfRule type="expression" dxfId="1056" priority="1428">
      <formula>(P77+Q77)=2</formula>
    </cfRule>
  </conditionalFormatting>
  <conditionalFormatting sqref="P163">
    <cfRule type="expression" dxfId="1055" priority="1427">
      <formula>Q163=1</formula>
    </cfRule>
  </conditionalFormatting>
  <conditionalFormatting sqref="Q163">
    <cfRule type="expression" dxfId="1054" priority="1426">
      <formula>(P163+Q163)=2</formula>
    </cfRule>
  </conditionalFormatting>
  <conditionalFormatting sqref="P187">
    <cfRule type="expression" dxfId="1053" priority="1425">
      <formula>Q187=1</formula>
    </cfRule>
  </conditionalFormatting>
  <conditionalFormatting sqref="Q187">
    <cfRule type="expression" dxfId="1052" priority="1424">
      <formula>(P187+Q187)=2</formula>
    </cfRule>
  </conditionalFormatting>
  <conditionalFormatting sqref="P202">
    <cfRule type="expression" dxfId="1051" priority="1423">
      <formula>Q202=1</formula>
    </cfRule>
  </conditionalFormatting>
  <conditionalFormatting sqref="Q202">
    <cfRule type="expression" dxfId="1050" priority="1422">
      <formula>(P202+Q202)=2</formula>
    </cfRule>
  </conditionalFormatting>
  <conditionalFormatting sqref="P199">
    <cfRule type="expression" dxfId="1049" priority="1421">
      <formula>Q199=1</formula>
    </cfRule>
  </conditionalFormatting>
  <conditionalFormatting sqref="Q199">
    <cfRule type="expression" dxfId="1048" priority="1420">
      <formula>(P199+Q199)=2</formula>
    </cfRule>
  </conditionalFormatting>
  <conditionalFormatting sqref="P223">
    <cfRule type="expression" dxfId="1047" priority="1419">
      <formula>Q223=1</formula>
    </cfRule>
  </conditionalFormatting>
  <conditionalFormatting sqref="Q223">
    <cfRule type="expression" dxfId="1046" priority="1418">
      <formula>(P223+Q223)=2</formula>
    </cfRule>
  </conditionalFormatting>
  <conditionalFormatting sqref="P219">
    <cfRule type="expression" dxfId="1045" priority="1417">
      <formula>Q219=1</formula>
    </cfRule>
  </conditionalFormatting>
  <conditionalFormatting sqref="Q219">
    <cfRule type="expression" dxfId="1044" priority="1416">
      <formula>(P219+Q219)=2</formula>
    </cfRule>
  </conditionalFormatting>
  <conditionalFormatting sqref="P293">
    <cfRule type="expression" dxfId="1043" priority="1415">
      <formula>Q293=1</formula>
    </cfRule>
  </conditionalFormatting>
  <conditionalFormatting sqref="Q293">
    <cfRule type="expression" dxfId="1042" priority="1414">
      <formula>(P293+Q293)=2</formula>
    </cfRule>
  </conditionalFormatting>
  <conditionalFormatting sqref="P282:P286 P292">
    <cfRule type="expression" dxfId="1041" priority="1413">
      <formula>Q282=1</formula>
    </cfRule>
  </conditionalFormatting>
  <conditionalFormatting sqref="Q282:Q286 Q292">
    <cfRule type="expression" dxfId="1040" priority="1412">
      <formula>(P282+Q282)=2</formula>
    </cfRule>
  </conditionalFormatting>
  <conditionalFormatting sqref="P236">
    <cfRule type="expression" dxfId="1039" priority="1411">
      <formula>Q236=1</formula>
    </cfRule>
  </conditionalFormatting>
  <conditionalFormatting sqref="Q236">
    <cfRule type="expression" dxfId="1038" priority="1410">
      <formula>(P236+Q236)=2</formula>
    </cfRule>
  </conditionalFormatting>
  <conditionalFormatting sqref="P237">
    <cfRule type="expression" dxfId="1037" priority="1409">
      <formula>Q237=1</formula>
    </cfRule>
  </conditionalFormatting>
  <conditionalFormatting sqref="Q237">
    <cfRule type="expression" dxfId="1036" priority="1408">
      <formula>(P237+Q237)=2</formula>
    </cfRule>
  </conditionalFormatting>
  <conditionalFormatting sqref="P234">
    <cfRule type="expression" dxfId="1035" priority="1407">
      <formula>Q234=1</formula>
    </cfRule>
  </conditionalFormatting>
  <conditionalFormatting sqref="Q234">
    <cfRule type="expression" dxfId="1034" priority="1406">
      <formula>(P234+Q234)=2</formula>
    </cfRule>
  </conditionalFormatting>
  <conditionalFormatting sqref="P248">
    <cfRule type="expression" dxfId="1033" priority="1405">
      <formula>Q248=1</formula>
    </cfRule>
  </conditionalFormatting>
  <conditionalFormatting sqref="Q248">
    <cfRule type="expression" dxfId="1032" priority="1404">
      <formula>(P248+Q248)=2</formula>
    </cfRule>
  </conditionalFormatting>
  <conditionalFormatting sqref="P249">
    <cfRule type="expression" dxfId="1031" priority="1403">
      <formula>Q249=1</formula>
    </cfRule>
  </conditionalFormatting>
  <conditionalFormatting sqref="Q249">
    <cfRule type="expression" dxfId="1030" priority="1402">
      <formula>(P249+Q249)=2</formula>
    </cfRule>
  </conditionalFormatting>
  <conditionalFormatting sqref="P246">
    <cfRule type="expression" dxfId="1029" priority="1401">
      <formula>Q246=1</formula>
    </cfRule>
  </conditionalFormatting>
  <conditionalFormatting sqref="Q246">
    <cfRule type="expression" dxfId="1028" priority="1400">
      <formula>(P246+Q246)=2</formula>
    </cfRule>
  </conditionalFormatting>
  <conditionalFormatting sqref="P266">
    <cfRule type="expression" dxfId="1027" priority="1399">
      <formula>Q266=1</formula>
    </cfRule>
  </conditionalFormatting>
  <conditionalFormatting sqref="Q266">
    <cfRule type="expression" dxfId="1026" priority="1398">
      <formula>(P266+Q266)=2</formula>
    </cfRule>
  </conditionalFormatting>
  <conditionalFormatting sqref="P200">
    <cfRule type="expression" dxfId="1025" priority="1397">
      <formula>Q200=1</formula>
    </cfRule>
  </conditionalFormatting>
  <conditionalFormatting sqref="Q200">
    <cfRule type="expression" dxfId="1024" priority="1396">
      <formula>(P200+Q200)=2</formula>
    </cfRule>
  </conditionalFormatting>
  <conditionalFormatting sqref="P201">
    <cfRule type="expression" dxfId="1023" priority="1395">
      <formula>Q201=1</formula>
    </cfRule>
  </conditionalFormatting>
  <conditionalFormatting sqref="Q201">
    <cfRule type="expression" dxfId="1022" priority="1394">
      <formula>(P201+Q201)=2</formula>
    </cfRule>
  </conditionalFormatting>
  <conditionalFormatting sqref="P257">
    <cfRule type="expression" dxfId="1021" priority="1393">
      <formula>Q257=1</formula>
    </cfRule>
  </conditionalFormatting>
  <conditionalFormatting sqref="Q257">
    <cfRule type="expression" dxfId="1020" priority="1392">
      <formula>(P257+Q257)=2</formula>
    </cfRule>
  </conditionalFormatting>
  <conditionalFormatting sqref="P170">
    <cfRule type="expression" dxfId="1019" priority="1391">
      <formula>Q170=1</formula>
    </cfRule>
  </conditionalFormatting>
  <conditionalFormatting sqref="Q170">
    <cfRule type="expression" dxfId="1018" priority="1390">
      <formula>(P170+Q170)=2</formula>
    </cfRule>
  </conditionalFormatting>
  <conditionalFormatting sqref="P30">
    <cfRule type="expression" dxfId="1017" priority="1389">
      <formula>Q30=1</formula>
    </cfRule>
  </conditionalFormatting>
  <conditionalFormatting sqref="Q30">
    <cfRule type="expression" dxfId="1016" priority="1388">
      <formula>(P30+Q30)=2</formula>
    </cfRule>
  </conditionalFormatting>
  <conditionalFormatting sqref="P258">
    <cfRule type="expression" dxfId="1015" priority="1387">
      <formula>Q258=1</formula>
    </cfRule>
  </conditionalFormatting>
  <conditionalFormatting sqref="Q258">
    <cfRule type="expression" dxfId="1014" priority="1386">
      <formula>(P258+Q258)=2</formula>
    </cfRule>
  </conditionalFormatting>
  <conditionalFormatting sqref="P81">
    <cfRule type="expression" dxfId="1013" priority="1385">
      <formula>Q81=1</formula>
    </cfRule>
  </conditionalFormatting>
  <conditionalFormatting sqref="Q81">
    <cfRule type="expression" dxfId="1012" priority="1384">
      <formula>(P81+Q81)=2</formula>
    </cfRule>
  </conditionalFormatting>
  <conditionalFormatting sqref="P86">
    <cfRule type="expression" dxfId="1011" priority="1383">
      <formula>Q86=1</formula>
    </cfRule>
  </conditionalFormatting>
  <conditionalFormatting sqref="Q86">
    <cfRule type="expression" dxfId="1010" priority="1382">
      <formula>(P86+Q86)=2</formula>
    </cfRule>
  </conditionalFormatting>
  <conditionalFormatting sqref="P184">
    <cfRule type="expression" dxfId="1009" priority="1381">
      <formula>Q184=1</formula>
    </cfRule>
  </conditionalFormatting>
  <conditionalFormatting sqref="Q184">
    <cfRule type="expression" dxfId="1008" priority="1380">
      <formula>(P184+Q184)=2</formula>
    </cfRule>
  </conditionalFormatting>
  <conditionalFormatting sqref="P267:P268">
    <cfRule type="expression" dxfId="1007" priority="1379">
      <formula>Q267=1</formula>
    </cfRule>
  </conditionalFormatting>
  <conditionalFormatting sqref="Q267:Q268">
    <cfRule type="expression" dxfId="1006" priority="1378">
      <formula>(P267+Q267)=2</formula>
    </cfRule>
  </conditionalFormatting>
  <conditionalFormatting sqref="X17 Z17 AB17">
    <cfRule type="expression" dxfId="1005" priority="1377">
      <formula>Y17=1</formula>
    </cfRule>
  </conditionalFormatting>
  <conditionalFormatting sqref="Y17 AA17">
    <cfRule type="expression" dxfId="1004" priority="1376">
      <formula>(X17+Y17)=2</formula>
    </cfRule>
  </conditionalFormatting>
  <conditionalFormatting sqref="X18 Z18 AB18">
    <cfRule type="expression" dxfId="1003" priority="1375">
      <formula>Y18=1</formula>
    </cfRule>
  </conditionalFormatting>
  <conditionalFormatting sqref="Y18 AA18">
    <cfRule type="expression" dxfId="1002" priority="1374">
      <formula>(X18+Y18)=2</formula>
    </cfRule>
  </conditionalFormatting>
  <conditionalFormatting sqref="M31">
    <cfRule type="cellIs" dxfId="1001" priority="1371" operator="equal">
      <formula>1</formula>
    </cfRule>
  </conditionalFormatting>
  <conditionalFormatting sqref="AL31 AJ31 AH31 AF31 AD31 AB31 Z31 X31 V31 T31">
    <cfRule type="expression" dxfId="1000" priority="1370">
      <formula>U31=1</formula>
    </cfRule>
  </conditionalFormatting>
  <conditionalFormatting sqref="AM31 AK31 AI31 AG31 AE31 AC31 AA31 Y31 W31 U31">
    <cfRule type="expression" dxfId="999" priority="1369">
      <formula>(T31+U31)=2</formula>
    </cfRule>
  </conditionalFormatting>
  <conditionalFormatting sqref="AQ31:AS31 AU31">
    <cfRule type="colorScale" priority="1373">
      <colorScale>
        <cfvo type="percent" val="0"/>
        <cfvo type="percent" val="50"/>
        <cfvo type="percent" val="100"/>
        <color rgb="FFF8696B"/>
        <color rgb="FFFFEB84"/>
        <color rgb="FF63BE7B"/>
      </colorScale>
    </cfRule>
  </conditionalFormatting>
  <conditionalFormatting sqref="R31">
    <cfRule type="expression" dxfId="998" priority="1368">
      <formula>S31=1</formula>
    </cfRule>
  </conditionalFormatting>
  <conditionalFormatting sqref="S31">
    <cfRule type="expression" dxfId="997" priority="1367">
      <formula>(R31+S31)=2</formula>
    </cfRule>
  </conditionalFormatting>
  <conditionalFormatting sqref="P31">
    <cfRule type="expression" dxfId="996" priority="1366">
      <formula>Q31=1</formula>
    </cfRule>
  </conditionalFormatting>
  <conditionalFormatting sqref="Q31">
    <cfRule type="expression" dxfId="995" priority="1365">
      <formula>(P31+Q31)=2</formula>
    </cfRule>
  </conditionalFormatting>
  <conditionalFormatting sqref="M58">
    <cfRule type="cellIs" dxfId="994" priority="1362" operator="equal">
      <formula>1</formula>
    </cfRule>
  </conditionalFormatting>
  <conditionalFormatting sqref="AL58 AJ58 AH58 AF58 AD58 AB58 Z58 X58 V58 T58">
    <cfRule type="expression" dxfId="993" priority="1361">
      <formula>U58=1</formula>
    </cfRule>
  </conditionalFormatting>
  <conditionalFormatting sqref="AM58 AK58 AI58 AG58 AE58 AC58 AA58 Y58 W58 U58">
    <cfRule type="expression" dxfId="992" priority="1360">
      <formula>(T58+U58)=2</formula>
    </cfRule>
  </conditionalFormatting>
  <conditionalFormatting sqref="AQ58:AS58 AU58">
    <cfRule type="colorScale" priority="1364">
      <colorScale>
        <cfvo type="percent" val="0"/>
        <cfvo type="percent" val="50"/>
        <cfvo type="percent" val="100"/>
        <color rgb="FFF8696B"/>
        <color rgb="FFFFEB84"/>
        <color rgb="FF63BE7B"/>
      </colorScale>
    </cfRule>
  </conditionalFormatting>
  <conditionalFormatting sqref="R58">
    <cfRule type="expression" dxfId="991" priority="1359">
      <formula>S58=1</formula>
    </cfRule>
  </conditionalFormatting>
  <conditionalFormatting sqref="S58">
    <cfRule type="expression" dxfId="990" priority="1358">
      <formula>(R58+S58)=2</formula>
    </cfRule>
  </conditionalFormatting>
  <conditionalFormatting sqref="P58">
    <cfRule type="expression" dxfId="989" priority="1357">
      <formula>Q58=1</formula>
    </cfRule>
  </conditionalFormatting>
  <conditionalFormatting sqref="Q58">
    <cfRule type="expression" dxfId="988" priority="1356">
      <formula>(P58+Q58)=2</formula>
    </cfRule>
  </conditionalFormatting>
  <conditionalFormatting sqref="M59">
    <cfRule type="cellIs" dxfId="987" priority="1353" operator="equal">
      <formula>1</formula>
    </cfRule>
  </conditionalFormatting>
  <conditionalFormatting sqref="AL59 AJ59 AH59 AF59 AD59 AB59 Z59 X59 V59 T59">
    <cfRule type="expression" dxfId="986" priority="1352">
      <formula>U59=1</formula>
    </cfRule>
  </conditionalFormatting>
  <conditionalFormatting sqref="AM59 AK59 AI59 AG59 AE59 AC59 AA59 Y59 W59 U59">
    <cfRule type="expression" dxfId="985" priority="1351">
      <formula>(T59+U59)=2</formula>
    </cfRule>
  </conditionalFormatting>
  <conditionalFormatting sqref="AQ59:AS59 AU59">
    <cfRule type="colorScale" priority="1355">
      <colorScale>
        <cfvo type="percent" val="0"/>
        <cfvo type="percent" val="50"/>
        <cfvo type="percent" val="100"/>
        <color rgb="FFF8696B"/>
        <color rgb="FFFFEB84"/>
        <color rgb="FF63BE7B"/>
      </colorScale>
    </cfRule>
  </conditionalFormatting>
  <conditionalFormatting sqref="R59">
    <cfRule type="expression" dxfId="984" priority="1350">
      <formula>S59=1</formula>
    </cfRule>
  </conditionalFormatting>
  <conditionalFormatting sqref="S59">
    <cfRule type="expression" dxfId="983" priority="1349">
      <formula>(R59+S59)=2</formula>
    </cfRule>
  </conditionalFormatting>
  <conditionalFormatting sqref="P59">
    <cfRule type="expression" dxfId="982" priority="1348">
      <formula>Q59=1</formula>
    </cfRule>
  </conditionalFormatting>
  <conditionalFormatting sqref="Q59">
    <cfRule type="expression" dxfId="981" priority="1347">
      <formula>(P59+Q59)=2</formula>
    </cfRule>
  </conditionalFormatting>
  <conditionalFormatting sqref="M78">
    <cfRule type="cellIs" dxfId="980" priority="1344" operator="equal">
      <formula>1</formula>
    </cfRule>
  </conditionalFormatting>
  <conditionalFormatting sqref="T78 V78 X78 Z78 AB78 AD78 AF78 AH78 AJ78 AL78">
    <cfRule type="expression" dxfId="979" priority="1343">
      <formula>U78=1</formula>
    </cfRule>
  </conditionalFormatting>
  <conditionalFormatting sqref="U78 W78 Y78 AA78 AC78 AE78 AG78 AI78 AK78 AM78">
    <cfRule type="expression" dxfId="978" priority="1342">
      <formula>(T78+U78)=2</formula>
    </cfRule>
  </conditionalFormatting>
  <conditionalFormatting sqref="AQ78:AS78 AU78">
    <cfRule type="colorScale" priority="1346">
      <colorScale>
        <cfvo type="percent" val="0"/>
        <cfvo type="percent" val="50"/>
        <cfvo type="percent" val="100"/>
        <color rgb="FFF8696B"/>
        <color rgb="FFFFEB84"/>
        <color rgb="FF63BE7B"/>
      </colorScale>
    </cfRule>
  </conditionalFormatting>
  <conditionalFormatting sqref="R78">
    <cfRule type="expression" dxfId="977" priority="1341">
      <formula>S78=1</formula>
    </cfRule>
  </conditionalFormatting>
  <conditionalFormatting sqref="S78">
    <cfRule type="expression" dxfId="976" priority="1340">
      <formula>(R78+S78)=2</formula>
    </cfRule>
  </conditionalFormatting>
  <conditionalFormatting sqref="P78">
    <cfRule type="expression" dxfId="975" priority="1339">
      <formula>Q78=1</formula>
    </cfRule>
  </conditionalFormatting>
  <conditionalFormatting sqref="Q78">
    <cfRule type="expression" dxfId="974" priority="1338">
      <formula>(P78+Q78)=2</formula>
    </cfRule>
  </conditionalFormatting>
  <conditionalFormatting sqref="M82">
    <cfRule type="cellIs" dxfId="973" priority="1326" operator="equal">
      <formula>1</formula>
    </cfRule>
  </conditionalFormatting>
  <conditionalFormatting sqref="T82 V82 X82 Z82 AB82 AD82 AF82 AH82 AJ82 AL82">
    <cfRule type="expression" dxfId="972" priority="1325">
      <formula>U82=1</formula>
    </cfRule>
  </conditionalFormatting>
  <conditionalFormatting sqref="U82 W82 Y82 AA82 AC82 AE82 AG82 AI82 AK82 AM82">
    <cfRule type="expression" dxfId="971" priority="1324">
      <formula>(T82+U82)=2</formula>
    </cfRule>
  </conditionalFormatting>
  <conditionalFormatting sqref="AQ82:AS82 AU82">
    <cfRule type="colorScale" priority="1328">
      <colorScale>
        <cfvo type="percent" val="0"/>
        <cfvo type="percent" val="50"/>
        <cfvo type="percent" val="100"/>
        <color rgb="FFF8696B"/>
        <color rgb="FFFFEB84"/>
        <color rgb="FF63BE7B"/>
      </colorScale>
    </cfRule>
  </conditionalFormatting>
  <conditionalFormatting sqref="R82">
    <cfRule type="expression" dxfId="970" priority="1323">
      <formula>S82=1</formula>
    </cfRule>
  </conditionalFormatting>
  <conditionalFormatting sqref="S82">
    <cfRule type="expression" dxfId="969" priority="1322">
      <formula>(R82+S82)=2</formula>
    </cfRule>
  </conditionalFormatting>
  <conditionalFormatting sqref="P82">
    <cfRule type="expression" dxfId="968" priority="1321">
      <formula>Q82=1</formula>
    </cfRule>
  </conditionalFormatting>
  <conditionalFormatting sqref="Q82">
    <cfRule type="expression" dxfId="967" priority="1320">
      <formula>(P82+Q82)=2</formula>
    </cfRule>
  </conditionalFormatting>
  <conditionalFormatting sqref="M252">
    <cfRule type="cellIs" dxfId="966" priority="1317" operator="equal">
      <formula>1</formula>
    </cfRule>
  </conditionalFormatting>
  <conditionalFormatting sqref="AB252 T252 V252 X252 Z252 AD252 AF252 AH252 AJ252 AL252">
    <cfRule type="expression" dxfId="965" priority="1316">
      <formula>U252=1</formula>
    </cfRule>
  </conditionalFormatting>
  <conditionalFormatting sqref="U252 W252 Y252 AA252 AC252 AE252 AG252 AI252 AK252 AM252">
    <cfRule type="expression" dxfId="964" priority="1315">
      <formula>(T252+U252)=2</formula>
    </cfRule>
  </conditionalFormatting>
  <conditionalFormatting sqref="AQ252:AS252 AU252">
    <cfRule type="colorScale" priority="1319">
      <colorScale>
        <cfvo type="percent" val="0"/>
        <cfvo type="percent" val="50"/>
        <cfvo type="percent" val="100"/>
        <color rgb="FFF8696B"/>
        <color rgb="FFFFEB84"/>
        <color rgb="FF63BE7B"/>
      </colorScale>
    </cfRule>
  </conditionalFormatting>
  <conditionalFormatting sqref="R252">
    <cfRule type="expression" dxfId="963" priority="1314">
      <formula>S252=1</formula>
    </cfRule>
  </conditionalFormatting>
  <conditionalFormatting sqref="S252">
    <cfRule type="expression" dxfId="962" priority="1313">
      <formula>(R252+S252)=2</formula>
    </cfRule>
  </conditionalFormatting>
  <conditionalFormatting sqref="P252">
    <cfRule type="expression" dxfId="961" priority="1312">
      <formula>Q252=1</formula>
    </cfRule>
  </conditionalFormatting>
  <conditionalFormatting sqref="Q252">
    <cfRule type="expression" dxfId="960" priority="1311">
      <formula>(P252+Q252)=2</formula>
    </cfRule>
  </conditionalFormatting>
  <conditionalFormatting sqref="T196 V196 X196 Z196 AB196 AD196 AF196 AH196 AJ196 AL196">
    <cfRule type="expression" dxfId="959" priority="1309">
      <formula>U196=1</formula>
    </cfRule>
  </conditionalFormatting>
  <conditionalFormatting sqref="U196 W196 Y196 AA196 AC196 AE196 AG196 AI196 AK196 AM196">
    <cfRule type="expression" dxfId="958" priority="1308">
      <formula>(T196+U196)=2</formula>
    </cfRule>
  </conditionalFormatting>
  <conditionalFormatting sqref="AQ196:AS196">
    <cfRule type="colorScale" priority="1310">
      <colorScale>
        <cfvo type="percent" val="0"/>
        <cfvo type="percent" val="50"/>
        <cfvo type="percent" val="100"/>
        <color rgb="FFF8696B"/>
        <color rgb="FFFFEB84"/>
        <color rgb="FF63BE7B"/>
      </colorScale>
    </cfRule>
  </conditionalFormatting>
  <conditionalFormatting sqref="R196">
    <cfRule type="expression" dxfId="957" priority="1307">
      <formula>S196=1</formula>
    </cfRule>
  </conditionalFormatting>
  <conditionalFormatting sqref="S196">
    <cfRule type="expression" dxfId="956" priority="1306">
      <formula>(R196+S196)=2</formula>
    </cfRule>
  </conditionalFormatting>
  <conditionalFormatting sqref="P196">
    <cfRule type="expression" dxfId="955" priority="1305">
      <formula>Q196=1</formula>
    </cfRule>
  </conditionalFormatting>
  <conditionalFormatting sqref="Q196">
    <cfRule type="expression" dxfId="954" priority="1304">
      <formula>(P196+Q196)=2</formula>
    </cfRule>
  </conditionalFormatting>
  <conditionalFormatting sqref="M196:M198">
    <cfRule type="cellIs" dxfId="953" priority="1301" operator="equal">
      <formula>1</formula>
    </cfRule>
  </conditionalFormatting>
  <conditionalFormatting sqref="T197 V197 X197 Z197 AB197 AD197 AF197 AH197 AJ197 AL197">
    <cfRule type="expression" dxfId="952" priority="1300">
      <formula>U197=1</formula>
    </cfRule>
  </conditionalFormatting>
  <conditionalFormatting sqref="U197 W197 Y197 AA197 AC197 AE197 AG197 AI197 AK197 AM197">
    <cfRule type="expression" dxfId="951" priority="1299">
      <formula>(T197+U197)=2</formula>
    </cfRule>
  </conditionalFormatting>
  <conditionalFormatting sqref="AQ197:AS197 AU197">
    <cfRule type="colorScale" priority="1303">
      <colorScale>
        <cfvo type="percent" val="0"/>
        <cfvo type="percent" val="50"/>
        <cfvo type="percent" val="100"/>
        <color rgb="FFF8696B"/>
        <color rgb="FFFFEB84"/>
        <color rgb="FF63BE7B"/>
      </colorScale>
    </cfRule>
  </conditionalFormatting>
  <conditionalFormatting sqref="R197">
    <cfRule type="expression" dxfId="950" priority="1298">
      <formula>S197=1</formula>
    </cfRule>
  </conditionalFormatting>
  <conditionalFormatting sqref="S197">
    <cfRule type="expression" dxfId="949" priority="1297">
      <formula>(R197+S197)=2</formula>
    </cfRule>
  </conditionalFormatting>
  <conditionalFormatting sqref="P197">
    <cfRule type="expression" dxfId="948" priority="1296">
      <formula>Q197=1</formula>
    </cfRule>
  </conditionalFormatting>
  <conditionalFormatting sqref="Q197">
    <cfRule type="expression" dxfId="947" priority="1295">
      <formula>(P197+Q197)=2</formula>
    </cfRule>
  </conditionalFormatting>
  <conditionalFormatting sqref="M253">
    <cfRule type="cellIs" dxfId="946" priority="1292" operator="equal">
      <formula>1</formula>
    </cfRule>
  </conditionalFormatting>
  <conditionalFormatting sqref="AB253 T253 V253 X253 Z253 AD253 AF253 AH253 AJ253 AL253">
    <cfRule type="expression" dxfId="945" priority="1291">
      <formula>U253=1</formula>
    </cfRule>
  </conditionalFormatting>
  <conditionalFormatting sqref="U253 W253 Y253 AA253 AC253 AE253 AG253 AI253 AK253 AM253">
    <cfRule type="expression" dxfId="944" priority="1290">
      <formula>(T253+U253)=2</formula>
    </cfRule>
  </conditionalFormatting>
  <conditionalFormatting sqref="AQ253:AS253 AU253">
    <cfRule type="colorScale" priority="1294">
      <colorScale>
        <cfvo type="percent" val="0"/>
        <cfvo type="percent" val="50"/>
        <cfvo type="percent" val="100"/>
        <color rgb="FFF8696B"/>
        <color rgb="FFFFEB84"/>
        <color rgb="FF63BE7B"/>
      </colorScale>
    </cfRule>
  </conditionalFormatting>
  <conditionalFormatting sqref="R253">
    <cfRule type="expression" dxfId="943" priority="1289">
      <formula>S253=1</formula>
    </cfRule>
  </conditionalFormatting>
  <conditionalFormatting sqref="S253">
    <cfRule type="expression" dxfId="942" priority="1288">
      <formula>(R253+S253)=2</formula>
    </cfRule>
  </conditionalFormatting>
  <conditionalFormatting sqref="P253">
    <cfRule type="expression" dxfId="941" priority="1287">
      <formula>Q253=1</formula>
    </cfRule>
  </conditionalFormatting>
  <conditionalFormatting sqref="Q253">
    <cfRule type="expression" dxfId="940" priority="1286">
      <formula>(P253+Q253)=2</formula>
    </cfRule>
  </conditionalFormatting>
  <conditionalFormatting sqref="AB146 T146 V146 X146 Z146 AD146 AF146 AH146 AJ146 AL146">
    <cfRule type="expression" dxfId="939" priority="1284">
      <formula>U146=1</formula>
    </cfRule>
  </conditionalFormatting>
  <conditionalFormatting sqref="U146 W146 Y146 AA146 AC146 AE146 AG146 AI146 AK146 AM146">
    <cfRule type="expression" dxfId="938" priority="1283">
      <formula>(T146+U146)=2</formula>
    </cfRule>
  </conditionalFormatting>
  <conditionalFormatting sqref="AQ146:AS146 AU146">
    <cfRule type="colorScale" priority="1285">
      <colorScale>
        <cfvo type="percent" val="0"/>
        <cfvo type="percent" val="50"/>
        <cfvo type="percent" val="100"/>
        <color rgb="FFF8696B"/>
        <color rgb="FFFFEB84"/>
        <color rgb="FF63BE7B"/>
      </colorScale>
    </cfRule>
  </conditionalFormatting>
  <conditionalFormatting sqref="R146">
    <cfRule type="expression" dxfId="937" priority="1282">
      <formula>S146=1</formula>
    </cfRule>
  </conditionalFormatting>
  <conditionalFormatting sqref="S146">
    <cfRule type="expression" dxfId="936" priority="1281">
      <formula>(R146+S146)=2</formula>
    </cfRule>
  </conditionalFormatting>
  <conditionalFormatting sqref="P146">
    <cfRule type="expression" dxfId="935" priority="1280">
      <formula>Q146=1</formula>
    </cfRule>
  </conditionalFormatting>
  <conditionalFormatting sqref="Q146">
    <cfRule type="expression" dxfId="934" priority="1279">
      <formula>(P146+Q146)=2</formula>
    </cfRule>
  </conditionalFormatting>
  <conditionalFormatting sqref="M139">
    <cfRule type="cellIs" dxfId="933" priority="1276" operator="equal">
      <formula>1</formula>
    </cfRule>
  </conditionalFormatting>
  <conditionalFormatting sqref="AB139 T139 V139 X139 Z139 AD139 AF139 AH139 AJ139 AL139">
    <cfRule type="expression" dxfId="932" priority="1275">
      <formula>U139=1</formula>
    </cfRule>
  </conditionalFormatting>
  <conditionalFormatting sqref="U139 W139 Y139 AA139 AC139 AE139 AG139 AI139 AK139 AM139">
    <cfRule type="expression" dxfId="931" priority="1274">
      <formula>(T139+U139)=2</formula>
    </cfRule>
  </conditionalFormatting>
  <conditionalFormatting sqref="AQ139:AS139 AU139">
    <cfRule type="colorScale" priority="1278">
      <colorScale>
        <cfvo type="percent" val="0"/>
        <cfvo type="percent" val="50"/>
        <cfvo type="percent" val="100"/>
        <color rgb="FFF8696B"/>
        <color rgb="FFFFEB84"/>
        <color rgb="FF63BE7B"/>
      </colorScale>
    </cfRule>
  </conditionalFormatting>
  <conditionalFormatting sqref="R139">
    <cfRule type="expression" dxfId="930" priority="1273">
      <formula>S139=1</formula>
    </cfRule>
  </conditionalFormatting>
  <conditionalFormatting sqref="S139">
    <cfRule type="expression" dxfId="929" priority="1272">
      <formula>(R139+S139)=2</formula>
    </cfRule>
  </conditionalFormatting>
  <conditionalFormatting sqref="P139">
    <cfRule type="expression" dxfId="928" priority="1271">
      <formula>Q139=1</formula>
    </cfRule>
  </conditionalFormatting>
  <conditionalFormatting sqref="Q139">
    <cfRule type="expression" dxfId="927" priority="1270">
      <formula>(P139+Q139)=2</formula>
    </cfRule>
  </conditionalFormatting>
  <conditionalFormatting sqref="M79">
    <cfRule type="cellIs" dxfId="926" priority="1267" operator="equal">
      <formula>1</formula>
    </cfRule>
  </conditionalFormatting>
  <conditionalFormatting sqref="T79 V79 X79 Z79 AB79 AD79 AF79 AH79 AJ79 AL79">
    <cfRule type="expression" dxfId="925" priority="1266">
      <formula>U79=1</formula>
    </cfRule>
  </conditionalFormatting>
  <conditionalFormatting sqref="U79 W79 Y79 AA79 AC79 AE79 AG79 AI79 AK79 AM79">
    <cfRule type="expression" dxfId="924" priority="1265">
      <formula>(T79+U79)=2</formula>
    </cfRule>
  </conditionalFormatting>
  <conditionalFormatting sqref="AQ79:AS79 AU79">
    <cfRule type="colorScale" priority="1269">
      <colorScale>
        <cfvo type="percent" val="0"/>
        <cfvo type="percent" val="50"/>
        <cfvo type="percent" val="100"/>
        <color rgb="FFF8696B"/>
        <color rgb="FFFFEB84"/>
        <color rgb="FF63BE7B"/>
      </colorScale>
    </cfRule>
  </conditionalFormatting>
  <conditionalFormatting sqref="R79">
    <cfRule type="expression" dxfId="923" priority="1264">
      <formula>S79=1</formula>
    </cfRule>
  </conditionalFormatting>
  <conditionalFormatting sqref="S79">
    <cfRule type="expression" dxfId="922" priority="1263">
      <formula>(R79+S79)=2</formula>
    </cfRule>
  </conditionalFormatting>
  <conditionalFormatting sqref="P79">
    <cfRule type="expression" dxfId="921" priority="1262">
      <formula>Q79=1</formula>
    </cfRule>
  </conditionalFormatting>
  <conditionalFormatting sqref="Q79">
    <cfRule type="expression" dxfId="920" priority="1261">
      <formula>(P79+Q79)=2</formula>
    </cfRule>
  </conditionalFormatting>
  <conditionalFormatting sqref="M80">
    <cfRule type="cellIs" dxfId="919" priority="1258" operator="equal">
      <formula>1</formula>
    </cfRule>
  </conditionalFormatting>
  <conditionalFormatting sqref="T80 V80 X80 Z80 AB80 AD80 AF80 AH80 AJ80 AL80">
    <cfRule type="expression" dxfId="918" priority="1257">
      <formula>U80=1</formula>
    </cfRule>
  </conditionalFormatting>
  <conditionalFormatting sqref="U80 W80 Y80 AA80 AC80 AE80 AG80 AI80 AK80 AM80">
    <cfRule type="expression" dxfId="917" priority="1256">
      <formula>(T80+U80)=2</formula>
    </cfRule>
  </conditionalFormatting>
  <conditionalFormatting sqref="AQ80:AS80 AU80">
    <cfRule type="colorScale" priority="1260">
      <colorScale>
        <cfvo type="percent" val="0"/>
        <cfvo type="percent" val="50"/>
        <cfvo type="percent" val="100"/>
        <color rgb="FFF8696B"/>
        <color rgb="FFFFEB84"/>
        <color rgb="FF63BE7B"/>
      </colorScale>
    </cfRule>
  </conditionalFormatting>
  <conditionalFormatting sqref="R80">
    <cfRule type="expression" dxfId="916" priority="1255">
      <formula>S80=1</formula>
    </cfRule>
  </conditionalFormatting>
  <conditionalFormatting sqref="S80">
    <cfRule type="expression" dxfId="915" priority="1254">
      <formula>(R80+S80)=2</formula>
    </cfRule>
  </conditionalFormatting>
  <conditionalFormatting sqref="P80">
    <cfRule type="expression" dxfId="914" priority="1253">
      <formula>Q80=1</formula>
    </cfRule>
  </conditionalFormatting>
  <conditionalFormatting sqref="Q80">
    <cfRule type="expression" dxfId="913" priority="1252">
      <formula>(P80+Q80)=2</formula>
    </cfRule>
  </conditionalFormatting>
  <conditionalFormatting sqref="M103">
    <cfRule type="cellIs" dxfId="912" priority="1249" operator="equal">
      <formula>1</formula>
    </cfRule>
  </conditionalFormatting>
  <conditionalFormatting sqref="T103 V103 X103 Z103 AB103 AD103 AF103 AH103 AJ103 AL103">
    <cfRule type="expression" dxfId="911" priority="1248">
      <formula>U103=1</formula>
    </cfRule>
  </conditionalFormatting>
  <conditionalFormatting sqref="U103 W103 Y103 AA103 AC103 AE103 AG103 AI103 AK103 AM103">
    <cfRule type="expression" dxfId="910" priority="1247">
      <formula>(T103+U103)=2</formula>
    </cfRule>
  </conditionalFormatting>
  <conditionalFormatting sqref="AQ103:AS103 AU103">
    <cfRule type="colorScale" priority="1251">
      <colorScale>
        <cfvo type="percent" val="0"/>
        <cfvo type="percent" val="50"/>
        <cfvo type="percent" val="100"/>
        <color rgb="FFF8696B"/>
        <color rgb="FFFFEB84"/>
        <color rgb="FF63BE7B"/>
      </colorScale>
    </cfRule>
  </conditionalFormatting>
  <conditionalFormatting sqref="R103">
    <cfRule type="expression" dxfId="909" priority="1246">
      <formula>S103=1</formula>
    </cfRule>
  </conditionalFormatting>
  <conditionalFormatting sqref="S103">
    <cfRule type="expression" dxfId="908" priority="1245">
      <formula>(R103+S103)=2</formula>
    </cfRule>
  </conditionalFormatting>
  <conditionalFormatting sqref="P103">
    <cfRule type="expression" dxfId="907" priority="1244">
      <formula>Q103=1</formula>
    </cfRule>
  </conditionalFormatting>
  <conditionalFormatting sqref="Q103">
    <cfRule type="expression" dxfId="906" priority="1243">
      <formula>(P103+Q103)=2</formula>
    </cfRule>
  </conditionalFormatting>
  <conditionalFormatting sqref="AU104">
    <cfRule type="colorScale" priority="1242">
      <colorScale>
        <cfvo type="percent" val="0"/>
        <cfvo type="percent" val="50"/>
        <cfvo type="percent" val="100"/>
        <color rgb="FFF8696B"/>
        <color rgb="FFFFEB84"/>
        <color rgb="FF63BE7B"/>
      </colorScale>
    </cfRule>
  </conditionalFormatting>
  <conditionalFormatting sqref="M104">
    <cfRule type="cellIs" dxfId="905" priority="1239" operator="equal">
      <formula>1</formula>
    </cfRule>
  </conditionalFormatting>
  <conditionalFormatting sqref="T104 V104 X104 Z104 AB104 AD104 AF104 AH104 AJ104 AL104">
    <cfRule type="expression" dxfId="904" priority="1238">
      <formula>U104=1</formula>
    </cfRule>
  </conditionalFormatting>
  <conditionalFormatting sqref="U104 W104 Y104 AA104 AC104 AE104 AG104 AI104 AK104 AM104">
    <cfRule type="expression" dxfId="903" priority="1237">
      <formula>(T104+U104)=2</formula>
    </cfRule>
  </conditionalFormatting>
  <conditionalFormatting sqref="AQ104:AS104">
    <cfRule type="colorScale" priority="1241">
      <colorScale>
        <cfvo type="percent" val="0"/>
        <cfvo type="percent" val="50"/>
        <cfvo type="percent" val="100"/>
        <color rgb="FFF8696B"/>
        <color rgb="FFFFEB84"/>
        <color rgb="FF63BE7B"/>
      </colorScale>
    </cfRule>
  </conditionalFormatting>
  <conditionalFormatting sqref="R104">
    <cfRule type="expression" dxfId="902" priority="1236">
      <formula>S104=1</formula>
    </cfRule>
  </conditionalFormatting>
  <conditionalFormatting sqref="S104">
    <cfRule type="expression" dxfId="901" priority="1235">
      <formula>(R104+S104)=2</formula>
    </cfRule>
  </conditionalFormatting>
  <conditionalFormatting sqref="P104">
    <cfRule type="expression" dxfId="900" priority="1234">
      <formula>Q104=1</formula>
    </cfRule>
  </conditionalFormatting>
  <conditionalFormatting sqref="Q104">
    <cfRule type="expression" dxfId="899" priority="1233">
      <formula>(P104+Q104)=2</formula>
    </cfRule>
  </conditionalFormatting>
  <conditionalFormatting sqref="M105">
    <cfRule type="cellIs" dxfId="898" priority="1230" operator="equal">
      <formula>1</formula>
    </cfRule>
  </conditionalFormatting>
  <conditionalFormatting sqref="T105 V105 X105 Z105 AB105 AD105 AF105 AH105 AJ105 AL105">
    <cfRule type="expression" dxfId="897" priority="1229">
      <formula>U105=1</formula>
    </cfRule>
  </conditionalFormatting>
  <conditionalFormatting sqref="U105 W105 Y105 AA105 AC105 AE105 AG105 AI105 AK105 AM105">
    <cfRule type="expression" dxfId="896" priority="1228">
      <formula>(T105+U105)=2</formula>
    </cfRule>
  </conditionalFormatting>
  <conditionalFormatting sqref="AQ105:AS105 AU105">
    <cfRule type="colorScale" priority="1232">
      <colorScale>
        <cfvo type="percent" val="0"/>
        <cfvo type="percent" val="50"/>
        <cfvo type="percent" val="100"/>
        <color rgb="FFF8696B"/>
        <color rgb="FFFFEB84"/>
        <color rgb="FF63BE7B"/>
      </colorScale>
    </cfRule>
  </conditionalFormatting>
  <conditionalFormatting sqref="R105">
    <cfRule type="expression" dxfId="895" priority="1227">
      <formula>S105=1</formula>
    </cfRule>
  </conditionalFormatting>
  <conditionalFormatting sqref="S105">
    <cfRule type="expression" dxfId="894" priority="1226">
      <formula>(R105+S105)=2</formula>
    </cfRule>
  </conditionalFormatting>
  <conditionalFormatting sqref="P105">
    <cfRule type="expression" dxfId="893" priority="1225">
      <formula>Q105=1</formula>
    </cfRule>
  </conditionalFormatting>
  <conditionalFormatting sqref="Q105">
    <cfRule type="expression" dxfId="892" priority="1224">
      <formula>(P105+Q105)=2</formula>
    </cfRule>
  </conditionalFormatting>
  <conditionalFormatting sqref="M203">
    <cfRule type="cellIs" dxfId="891" priority="1221" operator="equal">
      <formula>1</formula>
    </cfRule>
  </conditionalFormatting>
  <conditionalFormatting sqref="T203 V203 X203 Z203 AB203 AD203 AF203 AH203 AJ203 AL203">
    <cfRule type="expression" dxfId="890" priority="1220">
      <formula>U203=1</formula>
    </cfRule>
  </conditionalFormatting>
  <conditionalFormatting sqref="U203 W203 Y203 AA203 AC203 AE203 AG203 AI203 AK203 AM203">
    <cfRule type="expression" dxfId="889" priority="1219">
      <formula>(T203+U203)=2</formula>
    </cfRule>
  </conditionalFormatting>
  <conditionalFormatting sqref="AQ203:AS203 AU203">
    <cfRule type="colorScale" priority="1223">
      <colorScale>
        <cfvo type="percent" val="0"/>
        <cfvo type="percent" val="50"/>
        <cfvo type="percent" val="100"/>
        <color rgb="FFF8696B"/>
        <color rgb="FFFFEB84"/>
        <color rgb="FF63BE7B"/>
      </colorScale>
    </cfRule>
  </conditionalFormatting>
  <conditionalFormatting sqref="R203">
    <cfRule type="expression" dxfId="888" priority="1218">
      <formula>S203=1</formula>
    </cfRule>
  </conditionalFormatting>
  <conditionalFormatting sqref="S203">
    <cfRule type="expression" dxfId="887" priority="1217">
      <formula>(R203+S203)=2</formula>
    </cfRule>
  </conditionalFormatting>
  <conditionalFormatting sqref="P203">
    <cfRule type="expression" dxfId="886" priority="1216">
      <formula>Q203=1</formula>
    </cfRule>
  </conditionalFormatting>
  <conditionalFormatting sqref="Q203">
    <cfRule type="expression" dxfId="885" priority="1215">
      <formula>(P203+Q203)=2</formula>
    </cfRule>
  </conditionalFormatting>
  <conditionalFormatting sqref="M204">
    <cfRule type="cellIs" dxfId="884" priority="1212" operator="equal">
      <formula>1</formula>
    </cfRule>
  </conditionalFormatting>
  <conditionalFormatting sqref="T204 V204 X204 Z204 AB204 AD204 AF204 AH204 AJ204 AL204">
    <cfRule type="expression" dxfId="883" priority="1211">
      <formula>U204=1</formula>
    </cfRule>
  </conditionalFormatting>
  <conditionalFormatting sqref="U204 W204 Y204 AA204 AC204 AE204 AG204 AI204 AK204 AM204">
    <cfRule type="expression" dxfId="882" priority="1210">
      <formula>(T204+U204)=2</formula>
    </cfRule>
  </conditionalFormatting>
  <conditionalFormatting sqref="AQ204:AS204 AU204">
    <cfRule type="colorScale" priority="1214">
      <colorScale>
        <cfvo type="percent" val="0"/>
        <cfvo type="percent" val="50"/>
        <cfvo type="percent" val="100"/>
        <color rgb="FFF8696B"/>
        <color rgb="FFFFEB84"/>
        <color rgb="FF63BE7B"/>
      </colorScale>
    </cfRule>
  </conditionalFormatting>
  <conditionalFormatting sqref="R204">
    <cfRule type="expression" dxfId="881" priority="1209">
      <formula>S204=1</formula>
    </cfRule>
  </conditionalFormatting>
  <conditionalFormatting sqref="S204">
    <cfRule type="expression" dxfId="880" priority="1208">
      <formula>(R204+S204)=2</formula>
    </cfRule>
  </conditionalFormatting>
  <conditionalFormatting sqref="P204">
    <cfRule type="expression" dxfId="879" priority="1207">
      <formula>Q204=1</formula>
    </cfRule>
  </conditionalFormatting>
  <conditionalFormatting sqref="Q204">
    <cfRule type="expression" dxfId="878" priority="1206">
      <formula>(P204+Q204)=2</formula>
    </cfRule>
  </conditionalFormatting>
  <conditionalFormatting sqref="M121">
    <cfRule type="cellIs" dxfId="877" priority="1203" operator="equal">
      <formula>1</formula>
    </cfRule>
  </conditionalFormatting>
  <conditionalFormatting sqref="AL121 AJ121 AH121 AF121 AD121 AB121 Z121 X121 V121 T121">
    <cfRule type="expression" dxfId="876" priority="1202">
      <formula>U121=1</formula>
    </cfRule>
  </conditionalFormatting>
  <conditionalFormatting sqref="AM121 AK121 AI121 AG121 AE121 AC121 AA121 Y121 W121 U121">
    <cfRule type="expression" dxfId="875" priority="1201">
      <formula>(T121+U121)=2</formula>
    </cfRule>
  </conditionalFormatting>
  <conditionalFormatting sqref="AQ121:AS121 AU121">
    <cfRule type="colorScale" priority="1205">
      <colorScale>
        <cfvo type="percent" val="0"/>
        <cfvo type="percent" val="50"/>
        <cfvo type="percent" val="100"/>
        <color rgb="FFF8696B"/>
        <color rgb="FFFFEB84"/>
        <color rgb="FF63BE7B"/>
      </colorScale>
    </cfRule>
  </conditionalFormatting>
  <conditionalFormatting sqref="R121">
    <cfRule type="expression" dxfId="874" priority="1200">
      <formula>S121=1</formula>
    </cfRule>
  </conditionalFormatting>
  <conditionalFormatting sqref="S121">
    <cfRule type="expression" dxfId="873" priority="1199">
      <formula>(R121+S121)=2</formula>
    </cfRule>
  </conditionalFormatting>
  <conditionalFormatting sqref="P121">
    <cfRule type="expression" dxfId="872" priority="1198">
      <formula>Q121=1</formula>
    </cfRule>
  </conditionalFormatting>
  <conditionalFormatting sqref="Q121">
    <cfRule type="expression" dxfId="871" priority="1197">
      <formula>(P121+Q121)=2</formula>
    </cfRule>
  </conditionalFormatting>
  <conditionalFormatting sqref="M215">
    <cfRule type="cellIs" dxfId="870" priority="1194" operator="equal">
      <formula>1</formula>
    </cfRule>
  </conditionalFormatting>
  <conditionalFormatting sqref="AL215 AJ215 AH215 AF215 AD215 AB215 Z215 X215 V215 T215">
    <cfRule type="expression" dxfId="869" priority="1193">
      <formula>U215=1</formula>
    </cfRule>
  </conditionalFormatting>
  <conditionalFormatting sqref="AM215 AK215 AI215 AG215 AE215 AC215 AA215 Y215 W215 U215">
    <cfRule type="expression" dxfId="868" priority="1192">
      <formula>(T215+U215)=2</formula>
    </cfRule>
  </conditionalFormatting>
  <conditionalFormatting sqref="AQ215:AS215 AU215">
    <cfRule type="colorScale" priority="1196">
      <colorScale>
        <cfvo type="percent" val="0"/>
        <cfvo type="percent" val="50"/>
        <cfvo type="percent" val="100"/>
        <color rgb="FFF8696B"/>
        <color rgb="FFFFEB84"/>
        <color rgb="FF63BE7B"/>
      </colorScale>
    </cfRule>
  </conditionalFormatting>
  <conditionalFormatting sqref="R215">
    <cfRule type="expression" dxfId="867" priority="1191">
      <formula>S215=1</formula>
    </cfRule>
  </conditionalFormatting>
  <conditionalFormatting sqref="S215">
    <cfRule type="expression" dxfId="866" priority="1190">
      <formula>(R215+S215)=2</formula>
    </cfRule>
  </conditionalFormatting>
  <conditionalFormatting sqref="P215">
    <cfRule type="expression" dxfId="865" priority="1189">
      <formula>Q215=1</formula>
    </cfRule>
  </conditionalFormatting>
  <conditionalFormatting sqref="Q215">
    <cfRule type="expression" dxfId="864" priority="1188">
      <formula>(P215+Q215)=2</formula>
    </cfRule>
  </conditionalFormatting>
  <conditionalFormatting sqref="M122">
    <cfRule type="cellIs" dxfId="863" priority="1185" operator="equal">
      <formula>1</formula>
    </cfRule>
  </conditionalFormatting>
  <conditionalFormatting sqref="T122 V122 X122 Z122 AB122 AD122 AF122 AH122 AJ122 AL122">
    <cfRule type="expression" dxfId="862" priority="1184">
      <formula>U122=1</formula>
    </cfRule>
  </conditionalFormatting>
  <conditionalFormatting sqref="U122 W122 Y122 AA122 AC122 AE122 AG122 AI122 AK122 AM122">
    <cfRule type="expression" dxfId="861" priority="1183">
      <formula>(T122+U122)=2</formula>
    </cfRule>
  </conditionalFormatting>
  <conditionalFormatting sqref="AQ122:AS122 AU122">
    <cfRule type="colorScale" priority="1187">
      <colorScale>
        <cfvo type="percent" val="0"/>
        <cfvo type="percent" val="50"/>
        <cfvo type="percent" val="100"/>
        <color rgb="FFF8696B"/>
        <color rgb="FFFFEB84"/>
        <color rgb="FF63BE7B"/>
      </colorScale>
    </cfRule>
  </conditionalFormatting>
  <conditionalFormatting sqref="R122">
    <cfRule type="expression" dxfId="860" priority="1182">
      <formula>S122=1</formula>
    </cfRule>
  </conditionalFormatting>
  <conditionalFormatting sqref="S122">
    <cfRule type="expression" dxfId="859" priority="1181">
      <formula>(R122+S122)=2</formula>
    </cfRule>
  </conditionalFormatting>
  <conditionalFormatting sqref="P122">
    <cfRule type="expression" dxfId="858" priority="1180">
      <formula>Q122=1</formula>
    </cfRule>
  </conditionalFormatting>
  <conditionalFormatting sqref="Q122">
    <cfRule type="expression" dxfId="857" priority="1179">
      <formula>(P122+Q122)=2</formula>
    </cfRule>
  </conditionalFormatting>
  <conditionalFormatting sqref="M128">
    <cfRule type="cellIs" dxfId="856" priority="1176" operator="equal">
      <formula>1</formula>
    </cfRule>
  </conditionalFormatting>
  <conditionalFormatting sqref="T128 V128 X128 Z128 AB128 AD128 AF128 AH128 AJ128 AL128">
    <cfRule type="expression" dxfId="855" priority="1175">
      <formula>U128=1</formula>
    </cfRule>
  </conditionalFormatting>
  <conditionalFormatting sqref="U128 W128 Y128 AA128 AC128 AE128 AG128 AI128 AK128 AM128">
    <cfRule type="expression" dxfId="854" priority="1174">
      <formula>(T128+U128)=2</formula>
    </cfRule>
  </conditionalFormatting>
  <conditionalFormatting sqref="AQ128:AS128 AU128">
    <cfRule type="colorScale" priority="1178">
      <colorScale>
        <cfvo type="percent" val="0"/>
        <cfvo type="percent" val="50"/>
        <cfvo type="percent" val="100"/>
        <color rgb="FFF8696B"/>
        <color rgb="FFFFEB84"/>
        <color rgb="FF63BE7B"/>
      </colorScale>
    </cfRule>
  </conditionalFormatting>
  <conditionalFormatting sqref="R128">
    <cfRule type="expression" dxfId="853" priority="1173">
      <formula>S128=1</formula>
    </cfRule>
  </conditionalFormatting>
  <conditionalFormatting sqref="S128">
    <cfRule type="expression" dxfId="852" priority="1172">
      <formula>(R128+S128)=2</formula>
    </cfRule>
  </conditionalFormatting>
  <conditionalFormatting sqref="P128">
    <cfRule type="expression" dxfId="851" priority="1171">
      <formula>Q128=1</formula>
    </cfRule>
  </conditionalFormatting>
  <conditionalFormatting sqref="Q128">
    <cfRule type="expression" dxfId="850" priority="1170">
      <formula>(P128+Q128)=2</formula>
    </cfRule>
  </conditionalFormatting>
  <conditionalFormatting sqref="M133">
    <cfRule type="cellIs" dxfId="849" priority="1167" operator="equal">
      <formula>1</formula>
    </cfRule>
  </conditionalFormatting>
  <conditionalFormatting sqref="AL133 AJ133 AH133 AF133 AD133 AB133 Z133 X133 V133 T133">
    <cfRule type="expression" dxfId="848" priority="1166">
      <formula>U133=1</formula>
    </cfRule>
  </conditionalFormatting>
  <conditionalFormatting sqref="AM133 AK133 AI133 AG133 AE133 AC133 AA133 Y133 W133 U133">
    <cfRule type="expression" dxfId="847" priority="1165">
      <formula>(T133+U133)=2</formula>
    </cfRule>
  </conditionalFormatting>
  <conditionalFormatting sqref="AQ133:AS133 AU133">
    <cfRule type="colorScale" priority="1169">
      <colorScale>
        <cfvo type="percent" val="0"/>
        <cfvo type="percent" val="50"/>
        <cfvo type="percent" val="100"/>
        <color rgb="FFF8696B"/>
        <color rgb="FFFFEB84"/>
        <color rgb="FF63BE7B"/>
      </colorScale>
    </cfRule>
  </conditionalFormatting>
  <conditionalFormatting sqref="R133">
    <cfRule type="expression" dxfId="846" priority="1164">
      <formula>S133=1</formula>
    </cfRule>
  </conditionalFormatting>
  <conditionalFormatting sqref="S133">
    <cfRule type="expression" dxfId="845" priority="1163">
      <formula>(R133+S133)=2</formula>
    </cfRule>
  </conditionalFormatting>
  <conditionalFormatting sqref="P133">
    <cfRule type="expression" dxfId="844" priority="1162">
      <formula>Q133=1</formula>
    </cfRule>
  </conditionalFormatting>
  <conditionalFormatting sqref="Q133">
    <cfRule type="expression" dxfId="843" priority="1161">
      <formula>(P133+Q133)=2</formula>
    </cfRule>
  </conditionalFormatting>
  <conditionalFormatting sqref="M243">
    <cfRule type="cellIs" dxfId="842" priority="1158" operator="equal">
      <formula>1</formula>
    </cfRule>
  </conditionalFormatting>
  <conditionalFormatting sqref="Z243 X243 V243 T243 AL243 AJ243 AH243 AF243 AD243 AB243">
    <cfRule type="expression" dxfId="841" priority="1157">
      <formula>U243=1</formula>
    </cfRule>
  </conditionalFormatting>
  <conditionalFormatting sqref="AM243 AA243 Y243 W243 U243 AK243 AI243 AG243 AE243 AC243">
    <cfRule type="expression" dxfId="840" priority="1156">
      <formula>(T243+U243)=2</formula>
    </cfRule>
  </conditionalFormatting>
  <conditionalFormatting sqref="AQ243:AS243 AU243">
    <cfRule type="colorScale" priority="1160">
      <colorScale>
        <cfvo type="percent" val="0"/>
        <cfvo type="percent" val="50"/>
        <cfvo type="percent" val="100"/>
        <color rgb="FFF8696B"/>
        <color rgb="FFFFEB84"/>
        <color rgb="FF63BE7B"/>
      </colorScale>
    </cfRule>
  </conditionalFormatting>
  <conditionalFormatting sqref="R243">
    <cfRule type="expression" dxfId="839" priority="1155">
      <formula>S243=1</formula>
    </cfRule>
  </conditionalFormatting>
  <conditionalFormatting sqref="S243">
    <cfRule type="expression" dxfId="838" priority="1154">
      <formula>(R243+S243)=2</formula>
    </cfRule>
  </conditionalFormatting>
  <conditionalFormatting sqref="P243">
    <cfRule type="expression" dxfId="837" priority="1153">
      <formula>Q243=1</formula>
    </cfRule>
  </conditionalFormatting>
  <conditionalFormatting sqref="Q243">
    <cfRule type="expression" dxfId="836" priority="1152">
      <formula>(P243+Q243)=2</formula>
    </cfRule>
  </conditionalFormatting>
  <conditionalFormatting sqref="M214">
    <cfRule type="cellIs" dxfId="835" priority="1149" operator="equal">
      <formula>1</formula>
    </cfRule>
  </conditionalFormatting>
  <conditionalFormatting sqref="T214 V214 X214 Z214 AB214 AD214 AF214 AH214 AJ214 AL214">
    <cfRule type="expression" dxfId="834" priority="1148">
      <formula>U214=1</formula>
    </cfRule>
  </conditionalFormatting>
  <conditionalFormatting sqref="U214 W214 Y214 AA214 AC214 AE214 AG214 AI214 AK214 AM214">
    <cfRule type="expression" dxfId="833" priority="1147">
      <formula>(T214+U214)=2</formula>
    </cfRule>
  </conditionalFormatting>
  <conditionalFormatting sqref="AQ214:AS214 AU214">
    <cfRule type="colorScale" priority="1151">
      <colorScale>
        <cfvo type="percent" val="0"/>
        <cfvo type="percent" val="50"/>
        <cfvo type="percent" val="100"/>
        <color rgb="FFF8696B"/>
        <color rgb="FFFFEB84"/>
        <color rgb="FF63BE7B"/>
      </colorScale>
    </cfRule>
  </conditionalFormatting>
  <conditionalFormatting sqref="R214">
    <cfRule type="expression" dxfId="832" priority="1146">
      <formula>S214=1</formula>
    </cfRule>
  </conditionalFormatting>
  <conditionalFormatting sqref="S214">
    <cfRule type="expression" dxfId="831" priority="1145">
      <formula>(R214+S214)=2</formula>
    </cfRule>
  </conditionalFormatting>
  <conditionalFormatting sqref="P214">
    <cfRule type="expression" dxfId="830" priority="1144">
      <formula>Q214=1</formula>
    </cfRule>
  </conditionalFormatting>
  <conditionalFormatting sqref="Q214">
    <cfRule type="expression" dxfId="829" priority="1143">
      <formula>(P214+Q214)=2</formula>
    </cfRule>
  </conditionalFormatting>
  <conditionalFormatting sqref="M289 M291 M287">
    <cfRule type="cellIs" dxfId="828" priority="1135" operator="equal">
      <formula>1</formula>
    </cfRule>
  </conditionalFormatting>
  <conditionalFormatting sqref="T289 V289 X289 Z289 AB289 AD289 AF289 AH289 AJ289 AL289 AL291 Z291 X291 V291 T291 AJ291 AH291 AF291 AD291 AB291">
    <cfRule type="expression" dxfId="827" priority="1134">
      <formula>U289=1</formula>
    </cfRule>
  </conditionalFormatting>
  <conditionalFormatting sqref="U289 W289 Y289 AA289 AC289 AE289 AG289 AI289 AK289 AM289 AM291 AK291 AA291 Y291 W291 U291 AI291 AG291 AE291 AC291">
    <cfRule type="expression" dxfId="826" priority="1133">
      <formula>(T289+U289)=2</formula>
    </cfRule>
  </conditionalFormatting>
  <conditionalFormatting sqref="AQ289:AS289 AU287 AQ287 AU289 AU291 AQ291:AS291">
    <cfRule type="colorScale" priority="1137">
      <colorScale>
        <cfvo type="percent" val="0"/>
        <cfvo type="percent" val="50"/>
        <cfvo type="percent" val="100"/>
        <color rgb="FFF8696B"/>
        <color rgb="FFFFEB84"/>
        <color rgb="FF63BE7B"/>
      </colorScale>
    </cfRule>
  </conditionalFormatting>
  <conditionalFormatting sqref="M288">
    <cfRule type="cellIs" dxfId="825" priority="1130" operator="equal">
      <formula>1</formula>
    </cfRule>
  </conditionalFormatting>
  <conditionalFormatting sqref="T288 V288 X288 Z288 AB288 AD288 AF288 AH288 AJ288 AL288">
    <cfRule type="expression" dxfId="824" priority="1129">
      <formula>U288=1</formula>
    </cfRule>
  </conditionalFormatting>
  <conditionalFormatting sqref="U288 W288 Y288 AA288 AC288 AE288 AG288 AI288 AK288 AM288">
    <cfRule type="expression" dxfId="823" priority="1128">
      <formula>(T288+U288)=2</formula>
    </cfRule>
  </conditionalFormatting>
  <conditionalFormatting sqref="AQ288:AS288 AU288">
    <cfRule type="colorScale" priority="1132">
      <colorScale>
        <cfvo type="percent" val="0"/>
        <cfvo type="percent" val="50"/>
        <cfvo type="percent" val="100"/>
        <color rgb="FFF8696B"/>
        <color rgb="FFFFEB84"/>
        <color rgb="FF63BE7B"/>
      </colorScale>
    </cfRule>
  </conditionalFormatting>
  <conditionalFormatting sqref="M290">
    <cfRule type="cellIs" dxfId="822" priority="1125" operator="equal">
      <formula>1</formula>
    </cfRule>
  </conditionalFormatting>
  <conditionalFormatting sqref="AL290 AJ290 AH290 AF290 AD290 AB290 Z290 X290 V290 T290">
    <cfRule type="expression" dxfId="821" priority="1124">
      <formula>U290=1</formula>
    </cfRule>
  </conditionalFormatting>
  <conditionalFormatting sqref="AM290 AK290 AI290 AG290 AE290 AC290 AA290 Y290 W290 U290">
    <cfRule type="expression" dxfId="820" priority="1123">
      <formula>(T290+U290)=2</formula>
    </cfRule>
  </conditionalFormatting>
  <conditionalFormatting sqref="AQ290:AS290 AU290">
    <cfRule type="colorScale" priority="1127">
      <colorScale>
        <cfvo type="percent" val="0"/>
        <cfvo type="percent" val="50"/>
        <cfvo type="percent" val="100"/>
        <color rgb="FFF8696B"/>
        <color rgb="FFFFEB84"/>
        <color rgb="FF63BE7B"/>
      </colorScale>
    </cfRule>
  </conditionalFormatting>
  <conditionalFormatting sqref="R289 R291">
    <cfRule type="expression" dxfId="819" priority="1122">
      <formula>S289=1</formula>
    </cfRule>
  </conditionalFormatting>
  <conditionalFormatting sqref="S289 S291">
    <cfRule type="expression" dxfId="818" priority="1121">
      <formula>(R289+S289)=2</formula>
    </cfRule>
  </conditionalFormatting>
  <conditionalFormatting sqref="R288">
    <cfRule type="expression" dxfId="817" priority="1120">
      <formula>S288=1</formula>
    </cfRule>
  </conditionalFormatting>
  <conditionalFormatting sqref="S288">
    <cfRule type="expression" dxfId="816" priority="1119">
      <formula>(R288+S288)=2</formula>
    </cfRule>
  </conditionalFormatting>
  <conditionalFormatting sqref="R290">
    <cfRule type="expression" dxfId="815" priority="1118">
      <formula>S290=1</formula>
    </cfRule>
  </conditionalFormatting>
  <conditionalFormatting sqref="S290">
    <cfRule type="expression" dxfId="814" priority="1117">
      <formula>(R290+S290)=2</formula>
    </cfRule>
  </conditionalFormatting>
  <conditionalFormatting sqref="P289 P291">
    <cfRule type="expression" dxfId="813" priority="1116">
      <formula>Q289=1</formula>
    </cfRule>
  </conditionalFormatting>
  <conditionalFormatting sqref="Q289 Q291">
    <cfRule type="expression" dxfId="812" priority="1115">
      <formula>(P289+Q289)=2</formula>
    </cfRule>
  </conditionalFormatting>
  <conditionalFormatting sqref="P288">
    <cfRule type="expression" dxfId="811" priority="1114">
      <formula>Q288=1</formula>
    </cfRule>
  </conditionalFormatting>
  <conditionalFormatting sqref="Q288">
    <cfRule type="expression" dxfId="810" priority="1113">
      <formula>(P288+Q288)=2</formula>
    </cfRule>
  </conditionalFormatting>
  <conditionalFormatting sqref="P290">
    <cfRule type="expression" dxfId="809" priority="1112">
      <formula>Q290=1</formula>
    </cfRule>
  </conditionalFormatting>
  <conditionalFormatting sqref="Q290">
    <cfRule type="expression" dxfId="808" priority="1111">
      <formula>(P290+Q290)=2</formula>
    </cfRule>
  </conditionalFormatting>
  <conditionalFormatting sqref="AU192">
    <cfRule type="colorScale" priority="1110">
      <colorScale>
        <cfvo type="percent" val="0"/>
        <cfvo type="percent" val="50"/>
        <cfvo type="percent" val="100"/>
        <color rgb="FFF8696B"/>
        <color rgb="FFFFEB84"/>
        <color rgb="FF63BE7B"/>
      </colorScale>
    </cfRule>
  </conditionalFormatting>
  <conditionalFormatting sqref="AU205">
    <cfRule type="colorScale" priority="1109">
      <colorScale>
        <cfvo type="percent" val="0"/>
        <cfvo type="percent" val="50"/>
        <cfvo type="percent" val="100"/>
        <color rgb="FFF8696B"/>
        <color rgb="FFFFEB84"/>
        <color rgb="FF63BE7B"/>
      </colorScale>
    </cfRule>
  </conditionalFormatting>
  <conditionalFormatting sqref="AU209">
    <cfRule type="colorScale" priority="1108">
      <colorScale>
        <cfvo type="percent" val="0"/>
        <cfvo type="percent" val="50"/>
        <cfvo type="percent" val="100"/>
        <color rgb="FFF8696B"/>
        <color rgb="FFFFEB84"/>
        <color rgb="FF63BE7B"/>
      </colorScale>
    </cfRule>
  </conditionalFormatting>
  <conditionalFormatting sqref="AU213">
    <cfRule type="colorScale" priority="1107">
      <colorScale>
        <cfvo type="percent" val="0"/>
        <cfvo type="percent" val="50"/>
        <cfvo type="percent" val="100"/>
        <color rgb="FFF8696B"/>
        <color rgb="FFFFEB84"/>
        <color rgb="FF63BE7B"/>
      </colorScale>
    </cfRule>
  </conditionalFormatting>
  <conditionalFormatting sqref="AU281">
    <cfRule type="colorScale" priority="1106">
      <colorScale>
        <cfvo type="percent" val="0"/>
        <cfvo type="percent" val="50"/>
        <cfvo type="percent" val="100"/>
        <color rgb="FFF8696B"/>
        <color rgb="FFFFEB84"/>
        <color rgb="FF63BE7B"/>
      </colorScale>
    </cfRule>
  </conditionalFormatting>
  <conditionalFormatting sqref="M245">
    <cfRule type="cellIs" dxfId="807" priority="1103" operator="equal">
      <formula>1</formula>
    </cfRule>
  </conditionalFormatting>
  <conditionalFormatting sqref="AQ245 AU245">
    <cfRule type="colorScale" priority="1105">
      <colorScale>
        <cfvo type="percent" val="0"/>
        <cfvo type="percent" val="50"/>
        <cfvo type="percent" val="100"/>
        <color rgb="FFF8696B"/>
        <color rgb="FFFFEB84"/>
        <color rgb="FF63BE7B"/>
      </colorScale>
    </cfRule>
  </conditionalFormatting>
  <conditionalFormatting sqref="M233">
    <cfRule type="cellIs" dxfId="806" priority="1100" operator="equal">
      <formula>1</formula>
    </cfRule>
  </conditionalFormatting>
  <conditionalFormatting sqref="AQ233 AU233">
    <cfRule type="colorScale" priority="1102">
      <colorScale>
        <cfvo type="percent" val="0"/>
        <cfvo type="percent" val="50"/>
        <cfvo type="percent" val="100"/>
        <color rgb="FFF8696B"/>
        <color rgb="FFFFEB84"/>
        <color rgb="FF63BE7B"/>
      </colorScale>
    </cfRule>
  </conditionalFormatting>
  <conditionalFormatting sqref="M225">
    <cfRule type="cellIs" dxfId="805" priority="1097" operator="equal">
      <formula>1</formula>
    </cfRule>
  </conditionalFormatting>
  <conditionalFormatting sqref="AU225 AQ225">
    <cfRule type="colorScale" priority="1099">
      <colorScale>
        <cfvo type="percent" val="0"/>
        <cfvo type="percent" val="50"/>
        <cfvo type="percent" val="100"/>
        <color rgb="FFF8696B"/>
        <color rgb="FFFFEB84"/>
        <color rgb="FF63BE7B"/>
      </colorScale>
    </cfRule>
  </conditionalFormatting>
  <conditionalFormatting sqref="M109">
    <cfRule type="cellIs" dxfId="804" priority="1094" operator="equal">
      <formula>1</formula>
    </cfRule>
  </conditionalFormatting>
  <conditionalFormatting sqref="AL109 AJ109 AH109 AF109 AD109 Z109 X109 V109 T109 AB109">
    <cfRule type="expression" dxfId="803" priority="1093">
      <formula>U109=1</formula>
    </cfRule>
  </conditionalFormatting>
  <conditionalFormatting sqref="AM109 AK109 AI109 AG109 AE109 AC109 AA109 Y109 W109 U109">
    <cfRule type="expression" dxfId="802" priority="1092">
      <formula>(T109+U109)=2</formula>
    </cfRule>
  </conditionalFormatting>
  <conditionalFormatting sqref="AQ109:AS109 AU109">
    <cfRule type="colorScale" priority="1096">
      <colorScale>
        <cfvo type="percent" val="0"/>
        <cfvo type="percent" val="50"/>
        <cfvo type="percent" val="100"/>
        <color rgb="FFF8696B"/>
        <color rgb="FFFFEB84"/>
        <color rgb="FF63BE7B"/>
      </colorScale>
    </cfRule>
  </conditionalFormatting>
  <conditionalFormatting sqref="R109">
    <cfRule type="expression" dxfId="801" priority="1091">
      <formula>S109=1</formula>
    </cfRule>
  </conditionalFormatting>
  <conditionalFormatting sqref="S109">
    <cfRule type="expression" dxfId="800" priority="1090">
      <formula>(R109+S109)=2</formula>
    </cfRule>
  </conditionalFormatting>
  <conditionalFormatting sqref="P109">
    <cfRule type="expression" dxfId="799" priority="1089">
      <formula>Q109=1</formula>
    </cfRule>
  </conditionalFormatting>
  <conditionalFormatting sqref="Q109">
    <cfRule type="expression" dxfId="798" priority="1088">
      <formula>(P109+Q109)=2</formula>
    </cfRule>
  </conditionalFormatting>
  <conditionalFormatting sqref="M154">
    <cfRule type="cellIs" dxfId="797" priority="1085" operator="equal">
      <formula>1</formula>
    </cfRule>
  </conditionalFormatting>
  <conditionalFormatting sqref="AL154 AJ154 AH154 AF154 AD154 AB154 Z154 X154 V154 T154">
    <cfRule type="expression" dxfId="796" priority="1084">
      <formula>U154=1</formula>
    </cfRule>
  </conditionalFormatting>
  <conditionalFormatting sqref="AM154 AK154 AI154 AG154 AE154 AC154 AA154 Y154 W154 U154">
    <cfRule type="expression" dxfId="795" priority="1083">
      <formula>(T154+U154)=2</formula>
    </cfRule>
  </conditionalFormatting>
  <conditionalFormatting sqref="AQ154:AS154 AU154">
    <cfRule type="colorScale" priority="1087">
      <colorScale>
        <cfvo type="percent" val="0"/>
        <cfvo type="percent" val="50"/>
        <cfvo type="percent" val="100"/>
        <color rgb="FFF8696B"/>
        <color rgb="FFFFEB84"/>
        <color rgb="FF63BE7B"/>
      </colorScale>
    </cfRule>
  </conditionalFormatting>
  <conditionalFormatting sqref="R154">
    <cfRule type="expression" dxfId="794" priority="1082">
      <formula>S154=1</formula>
    </cfRule>
  </conditionalFormatting>
  <conditionalFormatting sqref="S154">
    <cfRule type="expression" dxfId="793" priority="1081">
      <formula>(R154+S154)=2</formula>
    </cfRule>
  </conditionalFormatting>
  <conditionalFormatting sqref="P154">
    <cfRule type="expression" dxfId="792" priority="1080">
      <formula>Q154=1</formula>
    </cfRule>
  </conditionalFormatting>
  <conditionalFormatting sqref="Q154">
    <cfRule type="expression" dxfId="791" priority="1079">
      <formula>(P154+Q154)=2</formula>
    </cfRule>
  </conditionalFormatting>
  <conditionalFormatting sqref="AQ220:AS222 AQ218 AU218 AU220:AU222">
    <cfRule type="colorScale" priority="2174">
      <colorScale>
        <cfvo type="percent" val="0"/>
        <cfvo type="percent" val="50"/>
        <cfvo type="percent" val="100"/>
        <color rgb="FFF8696B"/>
        <color rgb="FFFFEB84"/>
        <color rgb="FF63BE7B"/>
      </colorScale>
    </cfRule>
  </conditionalFormatting>
  <conditionalFormatting sqref="M114">
    <cfRule type="cellIs" dxfId="790" priority="1076" operator="equal">
      <formula>1</formula>
    </cfRule>
  </conditionalFormatting>
  <conditionalFormatting sqref="T114 V114 X114 Z114 AB114 AD114 AF114 AH114 AJ114 AL114">
    <cfRule type="expression" dxfId="789" priority="1075">
      <formula>U114=1</formula>
    </cfRule>
  </conditionalFormatting>
  <conditionalFormatting sqref="U114 W114 Y114 AA114 AC114 AE114 AG114 AI114 AK114 AM114">
    <cfRule type="expression" dxfId="788" priority="1074">
      <formula>(T114+U114)=2</formula>
    </cfRule>
  </conditionalFormatting>
  <conditionalFormatting sqref="AQ114:AS114 AU114">
    <cfRule type="colorScale" priority="1078">
      <colorScale>
        <cfvo type="percent" val="0"/>
        <cfvo type="percent" val="50"/>
        <cfvo type="percent" val="100"/>
        <color rgb="FFF8696B"/>
        <color rgb="FFFFEB84"/>
        <color rgb="FF63BE7B"/>
      </colorScale>
    </cfRule>
  </conditionalFormatting>
  <conditionalFormatting sqref="R114">
    <cfRule type="expression" dxfId="787" priority="1073">
      <formula>S114=1</formula>
    </cfRule>
  </conditionalFormatting>
  <conditionalFormatting sqref="S114">
    <cfRule type="expression" dxfId="786" priority="1072">
      <formula>(R114+S114)=2</formula>
    </cfRule>
  </conditionalFormatting>
  <conditionalFormatting sqref="P114">
    <cfRule type="expression" dxfId="785" priority="1071">
      <formula>Q114=1</formula>
    </cfRule>
  </conditionalFormatting>
  <conditionalFormatting sqref="Q114">
    <cfRule type="expression" dxfId="784" priority="1070">
      <formula>(P114+Q114)=2</formula>
    </cfRule>
  </conditionalFormatting>
  <conditionalFormatting sqref="M140">
    <cfRule type="cellIs" dxfId="783" priority="1067" operator="equal">
      <formula>1</formula>
    </cfRule>
  </conditionalFormatting>
  <conditionalFormatting sqref="AL140 AJ140 AH140 AF140 AD140 Z140 X140 V140 T140 AB140">
    <cfRule type="expression" dxfId="782" priority="1066">
      <formula>U140=1</formula>
    </cfRule>
  </conditionalFormatting>
  <conditionalFormatting sqref="AM140 AK140 AI140 AG140 AE140 AC140 AA140 Y140 W140 U140">
    <cfRule type="expression" dxfId="781" priority="1065">
      <formula>(T140+U140)=2</formula>
    </cfRule>
  </conditionalFormatting>
  <conditionalFormatting sqref="AQ140:AS140 AU140">
    <cfRule type="colorScale" priority="1069">
      <colorScale>
        <cfvo type="percent" val="0"/>
        <cfvo type="percent" val="50"/>
        <cfvo type="percent" val="100"/>
        <color rgb="FFF8696B"/>
        <color rgb="FFFFEB84"/>
        <color rgb="FF63BE7B"/>
      </colorScale>
    </cfRule>
  </conditionalFormatting>
  <conditionalFormatting sqref="R140">
    <cfRule type="expression" dxfId="780" priority="1064">
      <formula>S140=1</formula>
    </cfRule>
  </conditionalFormatting>
  <conditionalFormatting sqref="S140">
    <cfRule type="expression" dxfId="779" priority="1063">
      <formula>(R140+S140)=2</formula>
    </cfRule>
  </conditionalFormatting>
  <conditionalFormatting sqref="P140">
    <cfRule type="expression" dxfId="778" priority="1062">
      <formula>Q140=1</formula>
    </cfRule>
  </conditionalFormatting>
  <conditionalFormatting sqref="Q140">
    <cfRule type="expression" dxfId="777" priority="1061">
      <formula>(P140+Q140)=2</formula>
    </cfRule>
  </conditionalFormatting>
  <conditionalFormatting sqref="M155">
    <cfRule type="cellIs" dxfId="776" priority="1049" operator="equal">
      <formula>1</formula>
    </cfRule>
  </conditionalFormatting>
  <conditionalFormatting sqref="AL155 AJ155 AH155 AF155 AD155 AB155 Z155 X155 V155 T155">
    <cfRule type="expression" dxfId="775" priority="1048">
      <formula>U155=1</formula>
    </cfRule>
  </conditionalFormatting>
  <conditionalFormatting sqref="AM155 AK155 AI155 AG155 AE155 AC155 AA155 Y155 W155 U155">
    <cfRule type="expression" dxfId="774" priority="1047">
      <formula>(T155+U155)=2</formula>
    </cfRule>
  </conditionalFormatting>
  <conditionalFormatting sqref="AQ155:AS155 AU155">
    <cfRule type="colorScale" priority="1051">
      <colorScale>
        <cfvo type="percent" val="0"/>
        <cfvo type="percent" val="50"/>
        <cfvo type="percent" val="100"/>
        <color rgb="FFF8696B"/>
        <color rgb="FFFFEB84"/>
        <color rgb="FF63BE7B"/>
      </colorScale>
    </cfRule>
  </conditionalFormatting>
  <conditionalFormatting sqref="R155">
    <cfRule type="expression" dxfId="773" priority="1046">
      <formula>S155=1</formula>
    </cfRule>
  </conditionalFormatting>
  <conditionalFormatting sqref="S155">
    <cfRule type="expression" dxfId="772" priority="1045">
      <formula>(R155+S155)=2</formula>
    </cfRule>
  </conditionalFormatting>
  <conditionalFormatting sqref="P155">
    <cfRule type="expression" dxfId="771" priority="1044">
      <formula>Q155=1</formula>
    </cfRule>
  </conditionalFormatting>
  <conditionalFormatting sqref="Q155">
    <cfRule type="expression" dxfId="770" priority="1043">
      <formula>(P155+Q155)=2</formula>
    </cfRule>
  </conditionalFormatting>
  <conditionalFormatting sqref="M300">
    <cfRule type="cellIs" dxfId="769" priority="1040" operator="equal">
      <formula>1</formula>
    </cfRule>
  </conditionalFormatting>
  <conditionalFormatting sqref="T300 V300 X300 Z300 AB300 AD300 AF300 AH300 AJ300 AL300">
    <cfRule type="expression" dxfId="768" priority="1039">
      <formula>U300=1</formula>
    </cfRule>
  </conditionalFormatting>
  <conditionalFormatting sqref="U300 W300 Y300 AA300 AC300 AE300 AG300 AI300 AK300 AM300">
    <cfRule type="expression" dxfId="767" priority="1038">
      <formula>(T300+U300)=2</formula>
    </cfRule>
  </conditionalFormatting>
  <conditionalFormatting sqref="AQ300:AS300 AU300">
    <cfRule type="colorScale" priority="1042">
      <colorScale>
        <cfvo type="percent" val="0"/>
        <cfvo type="percent" val="50"/>
        <cfvo type="percent" val="100"/>
        <color rgb="FFF8696B"/>
        <color rgb="FFFFEB84"/>
        <color rgb="FF63BE7B"/>
      </colorScale>
    </cfRule>
  </conditionalFormatting>
  <conditionalFormatting sqref="M301">
    <cfRule type="cellIs" dxfId="766" priority="1035" operator="equal">
      <formula>1</formula>
    </cfRule>
  </conditionalFormatting>
  <conditionalFormatting sqref="T301 V301 X301 Z301 AB301 AD301 AF301 AH301 AJ301 AL301">
    <cfRule type="expression" dxfId="765" priority="1034">
      <formula>U301=1</formula>
    </cfRule>
  </conditionalFormatting>
  <conditionalFormatting sqref="U301 W301 Y301 AA301 AC301 AE301 AG301 AI301 AK301 AM301">
    <cfRule type="expression" dxfId="764" priority="1033">
      <formula>(T301+U301)=2</formula>
    </cfRule>
  </conditionalFormatting>
  <conditionalFormatting sqref="AQ301:AS301 AU301">
    <cfRule type="colorScale" priority="1037">
      <colorScale>
        <cfvo type="percent" val="0"/>
        <cfvo type="percent" val="50"/>
        <cfvo type="percent" val="100"/>
        <color rgb="FFF8696B"/>
        <color rgb="FFFFEB84"/>
        <color rgb="FF63BE7B"/>
      </colorScale>
    </cfRule>
  </conditionalFormatting>
  <conditionalFormatting sqref="R300">
    <cfRule type="expression" dxfId="763" priority="1032">
      <formula>S300=1</formula>
    </cfRule>
  </conditionalFormatting>
  <conditionalFormatting sqref="S300">
    <cfRule type="expression" dxfId="762" priority="1031">
      <formula>(R300+S300)=2</formula>
    </cfRule>
  </conditionalFormatting>
  <conditionalFormatting sqref="R301">
    <cfRule type="expression" dxfId="761" priority="1030">
      <formula>S301=1</formula>
    </cfRule>
  </conditionalFormatting>
  <conditionalFormatting sqref="S301">
    <cfRule type="expression" dxfId="760" priority="1029">
      <formula>(R301+S301)=2</formula>
    </cfRule>
  </conditionalFormatting>
  <conditionalFormatting sqref="P300">
    <cfRule type="expression" dxfId="759" priority="1028">
      <formula>Q300=1</formula>
    </cfRule>
  </conditionalFormatting>
  <conditionalFormatting sqref="Q300">
    <cfRule type="expression" dxfId="758" priority="1027">
      <formula>(P300+Q300)=2</formula>
    </cfRule>
  </conditionalFormatting>
  <conditionalFormatting sqref="P301">
    <cfRule type="expression" dxfId="757" priority="1026">
      <formula>Q301=1</formula>
    </cfRule>
  </conditionalFormatting>
  <conditionalFormatting sqref="Q301">
    <cfRule type="expression" dxfId="756" priority="1025">
      <formula>(P301+Q301)=2</formula>
    </cfRule>
  </conditionalFormatting>
  <conditionalFormatting sqref="M299">
    <cfRule type="cellIs" dxfId="755" priority="1023" operator="equal">
      <formula>1</formula>
    </cfRule>
  </conditionalFormatting>
  <conditionalFormatting sqref="AQ299:AS299 AU299">
    <cfRule type="colorScale" priority="1016">
      <colorScale>
        <cfvo type="percent" val="0"/>
        <cfvo type="percent" val="50"/>
        <cfvo type="percent" val="100"/>
        <color rgb="FFF8696B"/>
        <color rgb="FFFFEB84"/>
        <color rgb="FF63BE7B"/>
      </colorScale>
    </cfRule>
  </conditionalFormatting>
  <conditionalFormatting sqref="M303">
    <cfRule type="cellIs" dxfId="754" priority="1014" operator="equal">
      <formula>1</formula>
    </cfRule>
  </conditionalFormatting>
  <conditionalFormatting sqref="T303 V303 X303 Z303 AB303 AD303 AF303 AH303 AJ303 AL303">
    <cfRule type="expression" dxfId="753" priority="1013">
      <formula>U303=1</formula>
    </cfRule>
  </conditionalFormatting>
  <conditionalFormatting sqref="U303 W303 Y303 AA303 AC303 AE303 AG303 AI303 AK303 AM303">
    <cfRule type="expression" dxfId="752" priority="1012">
      <formula>(T303+U303)=2</formula>
    </cfRule>
  </conditionalFormatting>
  <conditionalFormatting sqref="AQ303:AS303 AU303">
    <cfRule type="colorScale" priority="2175">
      <colorScale>
        <cfvo type="percent" val="0"/>
        <cfvo type="percent" val="50"/>
        <cfvo type="percent" val="100"/>
        <color rgb="FFF8696B"/>
        <color rgb="FFFFEB84"/>
        <color rgb="FF63BE7B"/>
      </colorScale>
    </cfRule>
  </conditionalFormatting>
  <conditionalFormatting sqref="AU304">
    <cfRule type="colorScale" priority="1010">
      <colorScale>
        <cfvo type="percent" val="0"/>
        <cfvo type="percent" val="50"/>
        <cfvo type="percent" val="100"/>
        <color rgb="FFF8696B"/>
        <color rgb="FFFFEB84"/>
        <color rgb="FF63BE7B"/>
      </colorScale>
    </cfRule>
  </conditionalFormatting>
  <conditionalFormatting sqref="R303">
    <cfRule type="expression" dxfId="751" priority="1009">
      <formula>S303=1</formula>
    </cfRule>
  </conditionalFormatting>
  <conditionalFormatting sqref="S303">
    <cfRule type="expression" dxfId="750" priority="1008">
      <formula>(R303+S303)=2</formula>
    </cfRule>
  </conditionalFormatting>
  <conditionalFormatting sqref="P303">
    <cfRule type="expression" dxfId="749" priority="1007">
      <formula>Q303=1</formula>
    </cfRule>
  </conditionalFormatting>
  <conditionalFormatting sqref="Q303">
    <cfRule type="expression" dxfId="748" priority="1006">
      <formula>(P303+Q303)=2</formula>
    </cfRule>
  </conditionalFormatting>
  <conditionalFormatting sqref="T304 V304 X304 Z304 AB304 AD304 AF304 AH304 AJ304 AL304">
    <cfRule type="expression" dxfId="747" priority="1005">
      <formula>U304=1</formula>
    </cfRule>
  </conditionalFormatting>
  <conditionalFormatting sqref="U304 W304 Y304 AA304 AC304 AE304 AG304 AI304 AK304 AM304">
    <cfRule type="expression" dxfId="746" priority="1004">
      <formula>(T304+U304)=2</formula>
    </cfRule>
  </conditionalFormatting>
  <conditionalFormatting sqref="AQ304:AS304">
    <cfRule type="colorScale" priority="2176">
      <colorScale>
        <cfvo type="percent" val="0"/>
        <cfvo type="percent" val="50"/>
        <cfvo type="percent" val="100"/>
        <color rgb="FFF8696B"/>
        <color rgb="FFFFEB84"/>
        <color rgb="FF63BE7B"/>
      </colorScale>
    </cfRule>
  </conditionalFormatting>
  <conditionalFormatting sqref="R304">
    <cfRule type="expression" dxfId="745" priority="1002">
      <formula>S304=1</formula>
    </cfRule>
  </conditionalFormatting>
  <conditionalFormatting sqref="S304">
    <cfRule type="expression" dxfId="744" priority="1001">
      <formula>(R304+S304)=2</formula>
    </cfRule>
  </conditionalFormatting>
  <conditionalFormatting sqref="P304">
    <cfRule type="expression" dxfId="743" priority="1000">
      <formula>Q304=1</formula>
    </cfRule>
  </conditionalFormatting>
  <conditionalFormatting sqref="Q304">
    <cfRule type="expression" dxfId="742" priority="999">
      <formula>(P304+Q304)=2</formula>
    </cfRule>
  </conditionalFormatting>
  <conditionalFormatting sqref="M304">
    <cfRule type="cellIs" dxfId="741" priority="998" operator="equal">
      <formula>1</formula>
    </cfRule>
  </conditionalFormatting>
  <conditionalFormatting sqref="M306">
    <cfRule type="cellIs" dxfId="740" priority="992" operator="equal">
      <formula>1</formula>
    </cfRule>
  </conditionalFormatting>
  <conditionalFormatting sqref="T306 V306 X306 Z306 AB306 AD306 AF306 AH306 AJ306 AL306">
    <cfRule type="expression" dxfId="739" priority="991">
      <formula>U306=1</formula>
    </cfRule>
  </conditionalFormatting>
  <conditionalFormatting sqref="U306 W306 Y306 AA306 AC306 AE306 AG306 AI306 AK306 AM306">
    <cfRule type="expression" dxfId="738" priority="990">
      <formula>(T306+U306)=2</formula>
    </cfRule>
  </conditionalFormatting>
  <conditionalFormatting sqref="R306">
    <cfRule type="expression" dxfId="737" priority="989">
      <formula>S306=1</formula>
    </cfRule>
  </conditionalFormatting>
  <conditionalFormatting sqref="S306">
    <cfRule type="expression" dxfId="736" priority="988">
      <formula>(R306+S306)=2</formula>
    </cfRule>
  </conditionalFormatting>
  <conditionalFormatting sqref="P306">
    <cfRule type="expression" dxfId="735" priority="987">
      <formula>Q306=1</formula>
    </cfRule>
  </conditionalFormatting>
  <conditionalFormatting sqref="Q306">
    <cfRule type="expression" dxfId="734" priority="986">
      <formula>(P306+Q306)=2</formula>
    </cfRule>
  </conditionalFormatting>
  <conditionalFormatting sqref="M310 M480">
    <cfRule type="cellIs" dxfId="733" priority="983" operator="equal">
      <formula>1</formula>
    </cfRule>
  </conditionalFormatting>
  <conditionalFormatting sqref="T310 V310 X310 Z310 AB310 AD310 AF310 AH310 AJ310 AL310 AL480 AJ480 AH480 AF480 AD480 AB480 Z480 X480 V480 T480">
    <cfRule type="expression" dxfId="732" priority="982">
      <formula>U310=1</formula>
    </cfRule>
  </conditionalFormatting>
  <conditionalFormatting sqref="U310 W310 Y310 AA310 AC310 AE310 AG310 AI310 AK310 AM310 AM480 AK480 AI480 AG480 AE480 AC480 AA480 Y480 W480 U480">
    <cfRule type="expression" dxfId="731" priority="981">
      <formula>(T310+U310)=2</formula>
    </cfRule>
  </conditionalFormatting>
  <conditionalFormatting sqref="AQ310:AS310 AU480 AU310 AQ480:AS480">
    <cfRule type="colorScale" priority="985">
      <colorScale>
        <cfvo type="percent" val="0"/>
        <cfvo type="percent" val="50"/>
        <cfvo type="percent" val="100"/>
        <color rgb="FFF8696B"/>
        <color rgb="FFFFEB84"/>
        <color rgb="FF63BE7B"/>
      </colorScale>
    </cfRule>
  </conditionalFormatting>
  <conditionalFormatting sqref="M308">
    <cfRule type="cellIs" dxfId="730" priority="978" operator="equal">
      <formula>1</formula>
    </cfRule>
  </conditionalFormatting>
  <conditionalFormatting sqref="T308 V308 X308 Z308 AB308 AD308 AF308 AH308 AJ308 AL308">
    <cfRule type="expression" dxfId="729" priority="977">
      <formula>U308=1</formula>
    </cfRule>
  </conditionalFormatting>
  <conditionalFormatting sqref="U308 W308 Y308 AA308 AC308 AE308 AG308 AI308 AK308 AM308">
    <cfRule type="expression" dxfId="728" priority="976">
      <formula>(T308+U308)=2</formula>
    </cfRule>
  </conditionalFormatting>
  <conditionalFormatting sqref="AQ308:AS308 AU308">
    <cfRule type="colorScale" priority="980">
      <colorScale>
        <cfvo type="percent" val="0"/>
        <cfvo type="percent" val="50"/>
        <cfvo type="percent" val="100"/>
        <color rgb="FFF8696B"/>
        <color rgb="FFFFEB84"/>
        <color rgb="FF63BE7B"/>
      </colorScale>
    </cfRule>
  </conditionalFormatting>
  <conditionalFormatting sqref="M309">
    <cfRule type="cellIs" dxfId="727" priority="973" operator="equal">
      <formula>1</formula>
    </cfRule>
  </conditionalFormatting>
  <conditionalFormatting sqref="T309 V309 X309 Z309 AB309 AD309 AF309 AH309 AJ309 AL309">
    <cfRule type="expression" dxfId="726" priority="972">
      <formula>U309=1</formula>
    </cfRule>
  </conditionalFormatting>
  <conditionalFormatting sqref="U309 W309 Y309 AA309 AC309 AE309 AG309 AI309 AK309 AM309">
    <cfRule type="expression" dxfId="725" priority="971">
      <formula>(T309+U309)=2</formula>
    </cfRule>
  </conditionalFormatting>
  <conditionalFormatting sqref="AQ309:AS309 AU309">
    <cfRule type="colorScale" priority="975">
      <colorScale>
        <cfvo type="percent" val="0"/>
        <cfvo type="percent" val="50"/>
        <cfvo type="percent" val="100"/>
        <color rgb="FFF8696B"/>
        <color rgb="FFFFEB84"/>
        <color rgb="FF63BE7B"/>
      </colorScale>
    </cfRule>
  </conditionalFormatting>
  <conditionalFormatting sqref="R310 R480">
    <cfRule type="expression" dxfId="724" priority="970">
      <formula>S310=1</formula>
    </cfRule>
  </conditionalFormatting>
  <conditionalFormatting sqref="S310 S480">
    <cfRule type="expression" dxfId="723" priority="969">
      <formula>(R310+S310)=2</formula>
    </cfRule>
  </conditionalFormatting>
  <conditionalFormatting sqref="R308">
    <cfRule type="expression" dxfId="722" priority="968">
      <formula>S308=1</formula>
    </cfRule>
  </conditionalFormatting>
  <conditionalFormatting sqref="S308">
    <cfRule type="expression" dxfId="721" priority="967">
      <formula>(R308+S308)=2</formula>
    </cfRule>
  </conditionalFormatting>
  <conditionalFormatting sqref="R309">
    <cfRule type="expression" dxfId="720" priority="966">
      <formula>S309=1</formula>
    </cfRule>
  </conditionalFormatting>
  <conditionalFormatting sqref="S309">
    <cfRule type="expression" dxfId="719" priority="965">
      <formula>(R309+S309)=2</formula>
    </cfRule>
  </conditionalFormatting>
  <conditionalFormatting sqref="P310 P480">
    <cfRule type="expression" dxfId="718" priority="964">
      <formula>Q310=1</formula>
    </cfRule>
  </conditionalFormatting>
  <conditionalFormatting sqref="Q310 Q480">
    <cfRule type="expression" dxfId="717" priority="963">
      <formula>(P310+Q310)=2</formula>
    </cfRule>
  </conditionalFormatting>
  <conditionalFormatting sqref="P308">
    <cfRule type="expression" dxfId="716" priority="962">
      <formula>Q308=1</formula>
    </cfRule>
  </conditionalFormatting>
  <conditionalFormatting sqref="Q308">
    <cfRule type="expression" dxfId="715" priority="961">
      <formula>(P308+Q308)=2</formula>
    </cfRule>
  </conditionalFormatting>
  <conditionalFormatting sqref="P309">
    <cfRule type="expression" dxfId="714" priority="960">
      <formula>Q309=1</formula>
    </cfRule>
  </conditionalFormatting>
  <conditionalFormatting sqref="Q309">
    <cfRule type="expression" dxfId="713" priority="959">
      <formula>(P309+Q309)=2</formula>
    </cfRule>
  </conditionalFormatting>
  <conditionalFormatting sqref="M313">
    <cfRule type="cellIs" dxfId="712" priority="955" operator="equal">
      <formula>1</formula>
    </cfRule>
  </conditionalFormatting>
  <conditionalFormatting sqref="T313 V313 X313 Z313 AB313 AD313 AF313 AH313 AJ313 AL313">
    <cfRule type="expression" dxfId="711" priority="954">
      <formula>U313=1</formula>
    </cfRule>
  </conditionalFormatting>
  <conditionalFormatting sqref="U313 W313 Y313 AA313 AC313 AE313 AG313 AI313 AK313 AM313">
    <cfRule type="expression" dxfId="710" priority="953">
      <formula>(T313+U313)=2</formula>
    </cfRule>
  </conditionalFormatting>
  <conditionalFormatting sqref="AQ313:AS313 AU313">
    <cfRule type="colorScale" priority="957">
      <colorScale>
        <cfvo type="percent" val="0"/>
        <cfvo type="percent" val="50"/>
        <cfvo type="percent" val="100"/>
        <color rgb="FFF8696B"/>
        <color rgb="FFFFEB84"/>
        <color rgb="FF63BE7B"/>
      </colorScale>
    </cfRule>
  </conditionalFormatting>
  <conditionalFormatting sqref="M312">
    <cfRule type="cellIs" dxfId="709" priority="950" operator="equal">
      <formula>1</formula>
    </cfRule>
  </conditionalFormatting>
  <conditionalFormatting sqref="T312 V312 X312 Z312 AB312 AD312 AF312 AH312 AJ312 AL312">
    <cfRule type="expression" dxfId="708" priority="949">
      <formula>U312=1</formula>
    </cfRule>
  </conditionalFormatting>
  <conditionalFormatting sqref="U312 W312 Y312 AA312 AC312 AE312 AG312 AI312 AK312 AM312">
    <cfRule type="expression" dxfId="707" priority="948">
      <formula>(T312+U312)=2</formula>
    </cfRule>
  </conditionalFormatting>
  <conditionalFormatting sqref="AQ312:AS312 AU312">
    <cfRule type="colorScale" priority="952">
      <colorScale>
        <cfvo type="percent" val="0"/>
        <cfvo type="percent" val="50"/>
        <cfvo type="percent" val="100"/>
        <color rgb="FFF8696B"/>
        <color rgb="FFFFEB84"/>
        <color rgb="FF63BE7B"/>
      </colorScale>
    </cfRule>
  </conditionalFormatting>
  <conditionalFormatting sqref="R313">
    <cfRule type="expression" dxfId="706" priority="942">
      <formula>S313=1</formula>
    </cfRule>
  </conditionalFormatting>
  <conditionalFormatting sqref="S313">
    <cfRule type="expression" dxfId="705" priority="941">
      <formula>(R313+S313)=2</formula>
    </cfRule>
  </conditionalFormatting>
  <conditionalFormatting sqref="R312">
    <cfRule type="expression" dxfId="704" priority="940">
      <formula>S312=1</formula>
    </cfRule>
  </conditionalFormatting>
  <conditionalFormatting sqref="S312">
    <cfRule type="expression" dxfId="703" priority="939">
      <formula>(R312+S312)=2</formula>
    </cfRule>
  </conditionalFormatting>
  <conditionalFormatting sqref="P313">
    <cfRule type="expression" dxfId="702" priority="936">
      <formula>Q313=1</formula>
    </cfRule>
  </conditionalFormatting>
  <conditionalFormatting sqref="Q313">
    <cfRule type="expression" dxfId="701" priority="935">
      <formula>(P313+Q313)=2</formula>
    </cfRule>
  </conditionalFormatting>
  <conditionalFormatting sqref="P312">
    <cfRule type="expression" dxfId="700" priority="934">
      <formula>Q312=1</formula>
    </cfRule>
  </conditionalFormatting>
  <conditionalFormatting sqref="Q312">
    <cfRule type="expression" dxfId="699" priority="933">
      <formula>(P312+Q312)=2</formula>
    </cfRule>
  </conditionalFormatting>
  <conditionalFormatting sqref="T299 V299 X299 Z299 AB299 AD299 AF299 AH299 AJ299 AL299">
    <cfRule type="expression" dxfId="698" priority="824">
      <formula>U299=1</formula>
    </cfRule>
  </conditionalFormatting>
  <conditionalFormatting sqref="U299 W299 Y299 AA299 AC299 AE299 AG299 AI299 AK299 AM299">
    <cfRule type="expression" dxfId="697" priority="823">
      <formula>(T299+U299)=2</formula>
    </cfRule>
  </conditionalFormatting>
  <conditionalFormatting sqref="R299">
    <cfRule type="expression" dxfId="696" priority="822">
      <formula>S299=1</formula>
    </cfRule>
  </conditionalFormatting>
  <conditionalFormatting sqref="S299">
    <cfRule type="expression" dxfId="695" priority="821">
      <formula>(R299+S299)=2</formula>
    </cfRule>
  </conditionalFormatting>
  <conditionalFormatting sqref="P299">
    <cfRule type="expression" dxfId="694" priority="820">
      <formula>Q299=1</formula>
    </cfRule>
  </conditionalFormatting>
  <conditionalFormatting sqref="Q299">
    <cfRule type="expression" dxfId="693" priority="819">
      <formula>(P299+Q299)=2</formula>
    </cfRule>
  </conditionalFormatting>
  <conditionalFormatting sqref="AQ318:AS319 AU318:AU319">
    <cfRule type="colorScale" priority="817">
      <colorScale>
        <cfvo type="percent" val="0"/>
        <cfvo type="percent" val="50"/>
        <cfvo type="percent" val="100"/>
        <color rgb="FFF8696B"/>
        <color rgb="FFFFEB84"/>
        <color rgb="FF63BE7B"/>
      </colorScale>
    </cfRule>
  </conditionalFormatting>
  <conditionalFormatting sqref="AQ317:AS317 AU317">
    <cfRule type="colorScale" priority="807">
      <colorScale>
        <cfvo type="percent" val="0"/>
        <cfvo type="percent" val="50"/>
        <cfvo type="percent" val="100"/>
        <color rgb="FFF8696B"/>
        <color rgb="FFFFEB84"/>
        <color rgb="FF63BE7B"/>
      </colorScale>
    </cfRule>
  </conditionalFormatting>
  <conditionalFormatting sqref="M327">
    <cfRule type="cellIs" dxfId="692" priority="787" operator="equal">
      <formula>1</formula>
    </cfRule>
  </conditionalFormatting>
  <conditionalFormatting sqref="AQ327:AS327 AU327">
    <cfRule type="colorScale" priority="789">
      <colorScale>
        <cfvo type="percent" val="0"/>
        <cfvo type="percent" val="50"/>
        <cfvo type="percent" val="100"/>
        <color rgb="FFF8696B"/>
        <color rgb="FFFFEB84"/>
        <color rgb="FF63BE7B"/>
      </colorScale>
    </cfRule>
  </conditionalFormatting>
  <conditionalFormatting sqref="AQ316:AS316 AU316 AQ320:AS321 AU318:AU327">
    <cfRule type="colorScale" priority="2284">
      <colorScale>
        <cfvo type="percent" val="0"/>
        <cfvo type="percent" val="50"/>
        <cfvo type="percent" val="100"/>
        <color rgb="FFF8696B"/>
        <color rgb="FFFFEB84"/>
        <color rgb="FF63BE7B"/>
      </colorScale>
    </cfRule>
  </conditionalFormatting>
  <conditionalFormatting sqref="AQ323:AS325 AU323:AU325">
    <cfRule type="colorScale" priority="2315">
      <colorScale>
        <cfvo type="percent" val="0"/>
        <cfvo type="percent" val="50"/>
        <cfvo type="percent" val="100"/>
        <color rgb="FFF8696B"/>
        <color rgb="FFFFEB84"/>
        <color rgb="FF63BE7B"/>
      </colorScale>
    </cfRule>
  </conditionalFormatting>
  <conditionalFormatting sqref="M316">
    <cfRule type="cellIs" dxfId="691" priority="769" operator="equal">
      <formula>1</formula>
    </cfRule>
  </conditionalFormatting>
  <conditionalFormatting sqref="T316 V316 X316 Z316 AB316 AD316 AF316 AH316 AJ316 AL316">
    <cfRule type="expression" dxfId="690" priority="768">
      <formula>U316=1</formula>
    </cfRule>
  </conditionalFormatting>
  <conditionalFormatting sqref="U316 W316 Y316 AA316 AC316 AE316 AG316 AI316 AK316 AM316">
    <cfRule type="expression" dxfId="689" priority="767">
      <formula>(T316+U316)=2</formula>
    </cfRule>
  </conditionalFormatting>
  <conditionalFormatting sqref="R316">
    <cfRule type="expression" dxfId="688" priority="766">
      <formula>S316=1</formula>
    </cfRule>
  </conditionalFormatting>
  <conditionalFormatting sqref="S316">
    <cfRule type="expression" dxfId="687" priority="765">
      <formula>(R316+S316)=2</formula>
    </cfRule>
  </conditionalFormatting>
  <conditionalFormatting sqref="P316">
    <cfRule type="expression" dxfId="686" priority="764">
      <formula>Q316=1</formula>
    </cfRule>
  </conditionalFormatting>
  <conditionalFormatting sqref="Q316">
    <cfRule type="expression" dxfId="685" priority="763">
      <formula>(P316+Q316)=2</formula>
    </cfRule>
  </conditionalFormatting>
  <conditionalFormatting sqref="M317">
    <cfRule type="cellIs" dxfId="684" priority="761" operator="equal">
      <formula>1</formula>
    </cfRule>
  </conditionalFormatting>
  <conditionalFormatting sqref="T317 V317 X317 Z317 AB317 AD317 AF317 AH317 AJ317 AL317">
    <cfRule type="expression" dxfId="683" priority="760">
      <formula>U317=1</formula>
    </cfRule>
  </conditionalFormatting>
  <conditionalFormatting sqref="U317 W317 Y317 AA317 AC317 AE317 AG317 AI317 AK317 AM317">
    <cfRule type="expression" dxfId="682" priority="759">
      <formula>(T317+U317)=2</formula>
    </cfRule>
  </conditionalFormatting>
  <conditionalFormatting sqref="R317">
    <cfRule type="expression" dxfId="681" priority="758">
      <formula>S317=1</formula>
    </cfRule>
  </conditionalFormatting>
  <conditionalFormatting sqref="S317">
    <cfRule type="expression" dxfId="680" priority="757">
      <formula>(R317+S317)=2</formula>
    </cfRule>
  </conditionalFormatting>
  <conditionalFormatting sqref="P317">
    <cfRule type="expression" dxfId="679" priority="756">
      <formula>Q317=1</formula>
    </cfRule>
  </conditionalFormatting>
  <conditionalFormatting sqref="Q317">
    <cfRule type="expression" dxfId="678" priority="755">
      <formula>(P317+Q317)=2</formula>
    </cfRule>
  </conditionalFormatting>
  <conditionalFormatting sqref="M318:M319">
    <cfRule type="cellIs" dxfId="677" priority="753" operator="equal">
      <formula>1</formula>
    </cfRule>
  </conditionalFormatting>
  <conditionalFormatting sqref="T318:T319 V318:V319 X318:X319 Z318:Z319 AB318:AB319 AD318:AD319 AF318:AF319 AH318:AH319 AJ318:AJ319 AL318:AL319">
    <cfRule type="expression" dxfId="676" priority="752">
      <formula>U318=1</formula>
    </cfRule>
  </conditionalFormatting>
  <conditionalFormatting sqref="U318:U319 W318:W319 Y318:Y319 AA318:AA319 AC318:AC319 AE318:AE319 AG318:AG319 AI318:AI319 AK318:AK319 AM318:AM319">
    <cfRule type="expression" dxfId="675" priority="751">
      <formula>(T318+U318)=2</formula>
    </cfRule>
  </conditionalFormatting>
  <conditionalFormatting sqref="R318:R319">
    <cfRule type="expression" dxfId="674" priority="750">
      <formula>S318=1</formula>
    </cfRule>
  </conditionalFormatting>
  <conditionalFormatting sqref="S318:S319">
    <cfRule type="expression" dxfId="673" priority="749">
      <formula>(R318+S318)=2</formula>
    </cfRule>
  </conditionalFormatting>
  <conditionalFormatting sqref="P318:P319">
    <cfRule type="expression" dxfId="672" priority="748">
      <formula>Q318=1</formula>
    </cfRule>
  </conditionalFormatting>
  <conditionalFormatting sqref="Q318:Q319">
    <cfRule type="expression" dxfId="671" priority="747">
      <formula>(P318+Q318)=2</formula>
    </cfRule>
  </conditionalFormatting>
  <conditionalFormatting sqref="M320:M321">
    <cfRule type="cellIs" dxfId="670" priority="745" operator="equal">
      <formula>1</formula>
    </cfRule>
  </conditionalFormatting>
  <conditionalFormatting sqref="T320:T321 V320:V321 X320:X321 Z320:Z321 AB320:AB321 AD320:AD321 AF320:AF321 AH320:AH321 AJ320:AJ321 AL320:AL321">
    <cfRule type="expression" dxfId="669" priority="744">
      <formula>U320=1</formula>
    </cfRule>
  </conditionalFormatting>
  <conditionalFormatting sqref="U320:U321 W320:W321 Y320:Y321 AA320:AA321 AC320:AC321 AE320:AE321 AG320:AG321 AI320:AI321 AK320:AK321 AM320:AM321">
    <cfRule type="expression" dxfId="668" priority="743">
      <formula>(T320+U320)=2</formula>
    </cfRule>
  </conditionalFormatting>
  <conditionalFormatting sqref="R320:R321">
    <cfRule type="expression" dxfId="667" priority="742">
      <formula>S320=1</formula>
    </cfRule>
  </conditionalFormatting>
  <conditionalFormatting sqref="S320:S321">
    <cfRule type="expression" dxfId="666" priority="741">
      <formula>(R320+S320)=2</formula>
    </cfRule>
  </conditionalFormatting>
  <conditionalFormatting sqref="P320:P321">
    <cfRule type="expression" dxfId="665" priority="740">
      <formula>Q320=1</formula>
    </cfRule>
  </conditionalFormatting>
  <conditionalFormatting sqref="Q320:Q321">
    <cfRule type="expression" dxfId="664" priority="739">
      <formula>(P320+Q320)=2</formula>
    </cfRule>
  </conditionalFormatting>
  <conditionalFormatting sqref="AQ298:AS298 AU298">
    <cfRule type="colorScale" priority="738">
      <colorScale>
        <cfvo type="percent" val="0"/>
        <cfvo type="percent" val="50"/>
        <cfvo type="percent" val="100"/>
        <color rgb="FFF8696B"/>
        <color rgb="FFFFEB84"/>
        <color rgb="FF63BE7B"/>
      </colorScale>
    </cfRule>
  </conditionalFormatting>
  <conditionalFormatting sqref="AQ302:AS302 AU302">
    <cfRule type="colorScale" priority="737">
      <colorScale>
        <cfvo type="percent" val="0"/>
        <cfvo type="percent" val="50"/>
        <cfvo type="percent" val="100"/>
        <color rgb="FFF8696B"/>
        <color rgb="FFFFEB84"/>
        <color rgb="FF63BE7B"/>
      </colorScale>
    </cfRule>
  </conditionalFormatting>
  <conditionalFormatting sqref="AQ305">
    <cfRule type="colorScale" priority="736">
      <colorScale>
        <cfvo type="percent" val="0"/>
        <cfvo type="percent" val="50"/>
        <cfvo type="percent" val="100"/>
        <color rgb="FFF8696B"/>
        <color rgb="FFFFEB84"/>
        <color rgb="FF63BE7B"/>
      </colorScale>
    </cfRule>
  </conditionalFormatting>
  <conditionalFormatting sqref="T323 V323 X323 Z323 AB323 AD323 AF323 AH323 AJ323 AL323">
    <cfRule type="expression" dxfId="663" priority="735">
      <formula>U323=1</formula>
    </cfRule>
  </conditionalFormatting>
  <conditionalFormatting sqref="U323 W323 Y323 AA323 AC323 AE323 AG323 AI323 AK323 AM323">
    <cfRule type="expression" dxfId="662" priority="734">
      <formula>(T323+U323)=2</formula>
    </cfRule>
  </conditionalFormatting>
  <conditionalFormatting sqref="R323">
    <cfRule type="expression" dxfId="661" priority="733">
      <formula>S323=1</formula>
    </cfRule>
  </conditionalFormatting>
  <conditionalFormatting sqref="S323">
    <cfRule type="expression" dxfId="660" priority="732">
      <formula>(R323+S323)=2</formula>
    </cfRule>
  </conditionalFormatting>
  <conditionalFormatting sqref="P323">
    <cfRule type="expression" dxfId="659" priority="731">
      <formula>Q323=1</formula>
    </cfRule>
  </conditionalFormatting>
  <conditionalFormatting sqref="Q323">
    <cfRule type="expression" dxfId="658" priority="730">
      <formula>(P323+Q323)=2</formula>
    </cfRule>
  </conditionalFormatting>
  <conditionalFormatting sqref="T324 V324 X324 Z324 AB324 AD324 AF324 AH324 AJ324 AL324">
    <cfRule type="expression" dxfId="657" priority="729">
      <formula>U324=1</formula>
    </cfRule>
  </conditionalFormatting>
  <conditionalFormatting sqref="U324 W324 Y324 AA324 AC324 AE324 AG324 AI324 AK324 AM324">
    <cfRule type="expression" dxfId="656" priority="728">
      <formula>(T324+U324)=2</formula>
    </cfRule>
  </conditionalFormatting>
  <conditionalFormatting sqref="R324">
    <cfRule type="expression" dxfId="655" priority="727">
      <formula>S324=1</formula>
    </cfRule>
  </conditionalFormatting>
  <conditionalFormatting sqref="S324">
    <cfRule type="expression" dxfId="654" priority="726">
      <formula>(R324+S324)=2</formula>
    </cfRule>
  </conditionalFormatting>
  <conditionalFormatting sqref="P324">
    <cfRule type="expression" dxfId="653" priority="725">
      <formula>Q324=1</formula>
    </cfRule>
  </conditionalFormatting>
  <conditionalFormatting sqref="Q324">
    <cfRule type="expression" dxfId="652" priority="724">
      <formula>(P324+Q324)=2</formula>
    </cfRule>
  </conditionalFormatting>
  <conditionalFormatting sqref="T325 V325 X325 Z325 AB325 AD325 AF325 AH325 AJ325 AL325">
    <cfRule type="expression" dxfId="651" priority="723">
      <formula>U325=1</formula>
    </cfRule>
  </conditionalFormatting>
  <conditionalFormatting sqref="U325 W325 Y325 AA325 AC325 AE325 AG325 AI325 AK325 AM325">
    <cfRule type="expression" dxfId="650" priority="722">
      <formula>(T325+U325)=2</formula>
    </cfRule>
  </conditionalFormatting>
  <conditionalFormatting sqref="R325">
    <cfRule type="expression" dxfId="649" priority="721">
      <formula>S325=1</formula>
    </cfRule>
  </conditionalFormatting>
  <conditionalFormatting sqref="S325">
    <cfRule type="expression" dxfId="648" priority="720">
      <formula>(R325+S325)=2</formula>
    </cfRule>
  </conditionalFormatting>
  <conditionalFormatting sqref="P325">
    <cfRule type="expression" dxfId="647" priority="719">
      <formula>Q325=1</formula>
    </cfRule>
  </conditionalFormatting>
  <conditionalFormatting sqref="Q325">
    <cfRule type="expression" dxfId="646" priority="718">
      <formula>(P325+Q325)=2</formula>
    </cfRule>
  </conditionalFormatting>
  <conditionalFormatting sqref="T327 V327 X327 Z327 AB327 AD327 AF327 AH327 AJ327 AL327">
    <cfRule type="expression" dxfId="645" priority="717">
      <formula>U327=1</formula>
    </cfRule>
  </conditionalFormatting>
  <conditionalFormatting sqref="U327 W327 Y327 AA327 AC327 AE327 AG327 AI327 AK327 AM327">
    <cfRule type="expression" dxfId="644" priority="716">
      <formula>(T327+U327)=2</formula>
    </cfRule>
  </conditionalFormatting>
  <conditionalFormatting sqref="R327">
    <cfRule type="expression" dxfId="643" priority="715">
      <formula>S327=1</formula>
    </cfRule>
  </conditionalFormatting>
  <conditionalFormatting sqref="S327">
    <cfRule type="expression" dxfId="642" priority="714">
      <formula>(R327+S327)=2</formula>
    </cfRule>
  </conditionalFormatting>
  <conditionalFormatting sqref="P327">
    <cfRule type="expression" dxfId="641" priority="713">
      <formula>Q327=1</formula>
    </cfRule>
  </conditionalFormatting>
  <conditionalFormatting sqref="Q327">
    <cfRule type="expression" dxfId="640" priority="712">
      <formula>(P327+Q327)=2</formula>
    </cfRule>
  </conditionalFormatting>
  <conditionalFormatting sqref="M330:M331 M369 M367 M377:M378 M371 M346:M349 M340:M343 M351:M359 M373:M375">
    <cfRule type="cellIs" dxfId="639" priority="709" operator="equal">
      <formula>1</formula>
    </cfRule>
  </conditionalFormatting>
  <conditionalFormatting sqref="M360:M361">
    <cfRule type="cellIs" dxfId="638" priority="705" operator="equal">
      <formula>1</formula>
    </cfRule>
  </conditionalFormatting>
  <conditionalFormatting sqref="T343 V343 X343 Z343 AB343 AD343 AF343 AH343 AJ343 AL343 T369 V369 X369 Z369 AB369 AD369 AF369 AH369 AJ369 AL369 T331 V331 X331 Z331 AB331 AD331 AF331 AH331 AJ331 AL331 AL374:AL375 AJ374:AJ375 AH374:AH375 AF374:AF375 AD374:AD375 AB374:AB375 Z374:Z375 X374:X375 V374:V375 T374:T375 X340 Z340 AB340 AL371 AJ371 AH371 AF371 AD371 AB371 Z371 X371 V371 T371 AL346:AL348 AJ346:AJ348 AH346:AH348 AF346:AF348 AD346:AD348 AB346:AB348 Z346:Z348 X346:X348 V346:V348 T346:T348 R346:R348 P346:P348 AL357:AL361 AJ357:AJ361 AH357:AH361 AF357:AF361 AD357:AD361 AB357:AB361 Z357:Z361 X357:X361 V357:V361 T357:T361 R357:R361 P357:P361 T377:T378 V377:V378 X377:X378 Z377:Z378 AB377:AB378 AD377:AD378 AF377:AF378 AH377:AH378 AJ377:AJ378 AL377:AL378 R377:R378 P377:P378 T340:T341 V340:V341 AD340:AD341 AF340:AF341 AH340:AH341 AJ340:AJ341 AL340:AL341 R340:R341 P340:P341">
    <cfRule type="expression" dxfId="637" priority="704">
      <formula>Q331=1</formula>
    </cfRule>
  </conditionalFormatting>
  <conditionalFormatting sqref="U343 W343 Y343 AA343 AC343 AE343 AG343 AI343 AK343 AM343 U369 W369 Y369 AA369 AC369 AE369 AG369 AI369 AK369 AM369 U331 W331 Y331 AA331 AC331 AE331 AG331 AI331 AK331 AM331 AM374:AM375 AK374:AK375 AI374:AI375 AG374:AG375 AE374:AE375 AC374:AC375 AA374:AA375 Y374:Y375 W374:W375 U374:U375 Y340 AA340 AM371 AK371 AI371 AG371 AE371 AC371 AA371 Y371 W371 U371 AM346:AM348 AK346:AK348 AI346:AI348 AG346:AG348 AE346:AE348 AC346:AC348 AA346:AA348 Y346:Y348 W346:W348 U346:U348 S346:S348 Q346:Q348 AM357:AM361 AK357:AK361 AI357:AI361 AG357:AG361 AE357:AE361 AC357:AC361 AA357:AA361 Y357:Y361 W357:W361 U357:U361 S357:S361 Q357:Q361 U377:U378 W377:W378 Y377:Y378 AA377:AA378 AC377:AC378 AE377:AE378 AG377:AG378 AI377:AI378 AK377:AK378 AM377:AM378 S377:S378 Q377:Q378 U340:U341 W340:W341 AC340:AC341 AE340:AE341 AG340:AG341 AI340:AI341 AK340:AK341 AM340:AM341 S340:S341 Q340:Q341">
    <cfRule type="expression" dxfId="636" priority="703">
      <formula>(P331+Q331)=2</formula>
    </cfRule>
  </conditionalFormatting>
  <conditionalFormatting sqref="T351:T355 V351:V355 X351:X355 Z351:Z355 AB351:AB355 AD351:AD355 AF351:AF355 AH351:AH355 AJ351:AJ355 AL351:AL355">
    <cfRule type="expression" dxfId="635" priority="702">
      <formula>U351=1</formula>
    </cfRule>
  </conditionalFormatting>
  <conditionalFormatting sqref="U351:U355 W351:W355 Y351:Y355 AA351:AA355 AC351:AC355 AE351:AE355 AG351:AG355 AI351:AI355 AK351:AK355 AM351:AM355">
    <cfRule type="expression" dxfId="634" priority="701">
      <formula>(T351+U351)=2</formula>
    </cfRule>
  </conditionalFormatting>
  <conditionalFormatting sqref="T363:T365 V363:V365 X363:X365 Z363:Z365 AB363:AB365 AD363:AD365 AF363:AF365 AH363:AH365 AJ363:AJ365 AL363:AL365">
    <cfRule type="expression" dxfId="633" priority="698">
      <formula>U363=1</formula>
    </cfRule>
  </conditionalFormatting>
  <conditionalFormatting sqref="U363:U365 W363:W365 Y363:Y365 AA363:AA365 AC363:AC365 AE363:AE365 AG363:AG365 AI363:AI365 AK363:AK365 AM363:AM365">
    <cfRule type="expression" dxfId="632" priority="697">
      <formula>(T363+U363)=2</formula>
    </cfRule>
  </conditionalFormatting>
  <conditionalFormatting sqref="M336">
    <cfRule type="cellIs" dxfId="631" priority="691" operator="equal">
      <formula>1</formula>
    </cfRule>
  </conditionalFormatting>
  <conditionalFormatting sqref="T336 V336 X336 Z336 AB336 AD336 AF336 AH336 AJ336 AL336">
    <cfRule type="expression" dxfId="630" priority="690">
      <formula>U336=1</formula>
    </cfRule>
  </conditionalFormatting>
  <conditionalFormatting sqref="U336 W336 Y336 AA336 AC336 AE336 AG336 AI336 AK336 AM336">
    <cfRule type="expression" dxfId="629" priority="689">
      <formula>(T336+U336)=2</formula>
    </cfRule>
  </conditionalFormatting>
  <conditionalFormatting sqref="AQ336:AS336 AU336">
    <cfRule type="colorScale" priority="693">
      <colorScale>
        <cfvo type="percent" val="0"/>
        <cfvo type="percent" val="50"/>
        <cfvo type="percent" val="100"/>
        <color rgb="FFF8696B"/>
        <color rgb="FFFFEB84"/>
        <color rgb="FF63BE7B"/>
      </colorScale>
    </cfRule>
  </conditionalFormatting>
  <conditionalFormatting sqref="AU350">
    <cfRule type="colorScale" priority="688">
      <colorScale>
        <cfvo type="percent" val="0"/>
        <cfvo type="percent" val="50"/>
        <cfvo type="percent" val="100"/>
        <color rgb="FFF8696B"/>
        <color rgb="FFFFEB84"/>
        <color rgb="FF63BE7B"/>
      </colorScale>
    </cfRule>
  </conditionalFormatting>
  <conditionalFormatting sqref="M332">
    <cfRule type="cellIs" dxfId="628" priority="685" operator="equal">
      <formula>1</formula>
    </cfRule>
  </conditionalFormatting>
  <conditionalFormatting sqref="T332 V332 X332 Z332 AB332 AD332 AF332 AH332 AJ332 AL332">
    <cfRule type="expression" dxfId="627" priority="684">
      <formula>U332=1</formula>
    </cfRule>
  </conditionalFormatting>
  <conditionalFormatting sqref="U332 W332 Y332 AA332 AC332 AE332 AG332 AI332 AK332 AM332">
    <cfRule type="expression" dxfId="626" priority="683">
      <formula>(T332+U332)=2</formula>
    </cfRule>
  </conditionalFormatting>
  <conditionalFormatting sqref="AQ332:AS332 AU332">
    <cfRule type="colorScale" priority="687">
      <colorScale>
        <cfvo type="percent" val="0"/>
        <cfvo type="percent" val="50"/>
        <cfvo type="percent" val="100"/>
        <color rgb="FFF8696B"/>
        <color rgb="FFFFEB84"/>
        <color rgb="FF63BE7B"/>
      </colorScale>
    </cfRule>
  </conditionalFormatting>
  <conditionalFormatting sqref="M333">
    <cfRule type="cellIs" dxfId="625" priority="680" operator="equal">
      <formula>1</formula>
    </cfRule>
  </conditionalFormatting>
  <conditionalFormatting sqref="T333 V333 X333 Z333 AB333 AD333 AF333 AH333 AJ333 AL333">
    <cfRule type="expression" dxfId="624" priority="679">
      <formula>U333=1</formula>
    </cfRule>
  </conditionalFormatting>
  <conditionalFormatting sqref="U333 W333 Y333 AA333 AC333 AE333 AG333 AI333 AK333 AM333">
    <cfRule type="expression" dxfId="623" priority="678">
      <formula>(T333+U333)=2</formula>
    </cfRule>
  </conditionalFormatting>
  <conditionalFormatting sqref="AQ333:AS333 AU333">
    <cfRule type="colorScale" priority="682">
      <colorScale>
        <cfvo type="percent" val="0"/>
        <cfvo type="percent" val="50"/>
        <cfvo type="percent" val="100"/>
        <color rgb="FFF8696B"/>
        <color rgb="FFFFEB84"/>
        <color rgb="FF63BE7B"/>
      </colorScale>
    </cfRule>
  </conditionalFormatting>
  <conditionalFormatting sqref="M334">
    <cfRule type="cellIs" dxfId="622" priority="675" operator="equal">
      <formula>1</formula>
    </cfRule>
  </conditionalFormatting>
  <conditionalFormatting sqref="T334 V334 X334 Z334 AB334 AD334 AF334 AH334 AJ334 AL334">
    <cfRule type="expression" dxfId="621" priority="674">
      <formula>U334=1</formula>
    </cfRule>
  </conditionalFormatting>
  <conditionalFormatting sqref="U334 W334 Y334 AA334 AC334 AE334 AG334 AI334 AK334 AM334">
    <cfRule type="expression" dxfId="620" priority="673">
      <formula>(T334+U334)=2</formula>
    </cfRule>
  </conditionalFormatting>
  <conditionalFormatting sqref="AQ334:AS334 AU334">
    <cfRule type="colorScale" priority="677">
      <colorScale>
        <cfvo type="percent" val="0"/>
        <cfvo type="percent" val="50"/>
        <cfvo type="percent" val="100"/>
        <color rgb="FFF8696B"/>
        <color rgb="FFFFEB84"/>
        <color rgb="FF63BE7B"/>
      </colorScale>
    </cfRule>
  </conditionalFormatting>
  <conditionalFormatting sqref="M335">
    <cfRule type="cellIs" dxfId="619" priority="670" operator="equal">
      <formula>1</formula>
    </cfRule>
  </conditionalFormatting>
  <conditionalFormatting sqref="T335 V335 X335 Z335 AB335 AD335 AF335 AH335 AJ335 AL335">
    <cfRule type="expression" dxfId="618" priority="669">
      <formula>U335=1</formula>
    </cfRule>
  </conditionalFormatting>
  <conditionalFormatting sqref="U335 W335 Y335 AA335 AC335 AE335 AG335 AI335 AK335 AM335">
    <cfRule type="expression" dxfId="617" priority="668">
      <formula>(T335+U335)=2</formula>
    </cfRule>
  </conditionalFormatting>
  <conditionalFormatting sqref="AQ335:AS335 AU335">
    <cfRule type="colorScale" priority="672">
      <colorScale>
        <cfvo type="percent" val="0"/>
        <cfvo type="percent" val="50"/>
        <cfvo type="percent" val="100"/>
        <color rgb="FFF8696B"/>
        <color rgb="FFFFEB84"/>
        <color rgb="FF63BE7B"/>
      </colorScale>
    </cfRule>
  </conditionalFormatting>
  <conditionalFormatting sqref="M337">
    <cfRule type="cellIs" dxfId="616" priority="665" operator="equal">
      <formula>1</formula>
    </cfRule>
  </conditionalFormatting>
  <conditionalFormatting sqref="T337 V337 X337 Z337 AB337 AD337 AF337 AH337 AJ337 AL337">
    <cfRule type="expression" dxfId="615" priority="664">
      <formula>U337=1</formula>
    </cfRule>
  </conditionalFormatting>
  <conditionalFormatting sqref="U337 W337 Y337 AA337 AC337 AE337 AG337 AI337 AK337 AM337">
    <cfRule type="expression" dxfId="614" priority="663">
      <formula>(T337+U337)=2</formula>
    </cfRule>
  </conditionalFormatting>
  <conditionalFormatting sqref="AQ337:AS337 AU337">
    <cfRule type="colorScale" priority="667">
      <colorScale>
        <cfvo type="percent" val="0"/>
        <cfvo type="percent" val="50"/>
        <cfvo type="percent" val="100"/>
        <color rgb="FFF8696B"/>
        <color rgb="FFFFEB84"/>
        <color rgb="FF63BE7B"/>
      </colorScale>
    </cfRule>
  </conditionalFormatting>
  <conditionalFormatting sqref="M339">
    <cfRule type="cellIs" dxfId="613" priority="660" operator="equal">
      <formula>1</formula>
    </cfRule>
  </conditionalFormatting>
  <conditionalFormatting sqref="AL339 AJ339 AH339 AF339 AD339 AB339 Z339 X339 V339 T339">
    <cfRule type="expression" dxfId="612" priority="659">
      <formula>U339=1</formula>
    </cfRule>
  </conditionalFormatting>
  <conditionalFormatting sqref="AM339 AK339 AI339 AG339 AE339 AC339 AA339 Y339 W339 U339">
    <cfRule type="expression" dxfId="611" priority="658">
      <formula>(T339+U339)=2</formula>
    </cfRule>
  </conditionalFormatting>
  <conditionalFormatting sqref="AQ339:AS339 AU339">
    <cfRule type="colorScale" priority="662">
      <colorScale>
        <cfvo type="percent" val="0"/>
        <cfvo type="percent" val="50"/>
        <cfvo type="percent" val="100"/>
        <color rgb="FFF8696B"/>
        <color rgb="FFFFEB84"/>
        <color rgb="FF63BE7B"/>
      </colorScale>
    </cfRule>
  </conditionalFormatting>
  <conditionalFormatting sqref="M338">
    <cfRule type="cellIs" dxfId="610" priority="655" operator="equal">
      <formula>1</formula>
    </cfRule>
  </conditionalFormatting>
  <conditionalFormatting sqref="AL338 AJ338 AH338 AF338 AD338 AB338 Z338 X338 V338 T338">
    <cfRule type="expression" dxfId="609" priority="654">
      <formula>U338=1</formula>
    </cfRule>
  </conditionalFormatting>
  <conditionalFormatting sqref="AM338 AK338 AI338 AG338 AE338 AC338 AA338 Y338 W338 U338">
    <cfRule type="expression" dxfId="608" priority="653">
      <formula>(T338+U338)=2</formula>
    </cfRule>
  </conditionalFormatting>
  <conditionalFormatting sqref="AQ338:AS338 AU338">
    <cfRule type="colorScale" priority="657">
      <colorScale>
        <cfvo type="percent" val="0"/>
        <cfvo type="percent" val="50"/>
        <cfvo type="percent" val="100"/>
        <color rgb="FFF8696B"/>
        <color rgb="FFFFEB84"/>
        <color rgb="FF63BE7B"/>
      </colorScale>
    </cfRule>
  </conditionalFormatting>
  <conditionalFormatting sqref="M345">
    <cfRule type="cellIs" dxfId="607" priority="650" operator="equal">
      <formula>1</formula>
    </cfRule>
  </conditionalFormatting>
  <conditionalFormatting sqref="AL345 AJ345 AH345 AF345 AD345 AB345 Z345 X345 V345 T345">
    <cfRule type="expression" dxfId="606" priority="649">
      <formula>U345=1</formula>
    </cfRule>
  </conditionalFormatting>
  <conditionalFormatting sqref="AM345 AK345 AI345 AG345 AE345 AC345 AA345 Y345 W345 U345">
    <cfRule type="expression" dxfId="605" priority="648">
      <formula>(T345+U345)=2</formula>
    </cfRule>
  </conditionalFormatting>
  <conditionalFormatting sqref="AQ345:AS345 AU345">
    <cfRule type="colorScale" priority="652">
      <colorScale>
        <cfvo type="percent" val="0"/>
        <cfvo type="percent" val="50"/>
        <cfvo type="percent" val="100"/>
        <color rgb="FFF8696B"/>
        <color rgb="FFFFEB84"/>
        <color rgb="FF63BE7B"/>
      </colorScale>
    </cfRule>
  </conditionalFormatting>
  <conditionalFormatting sqref="M344">
    <cfRule type="cellIs" dxfId="604" priority="645" operator="equal">
      <formula>1</formula>
    </cfRule>
  </conditionalFormatting>
  <conditionalFormatting sqref="T344 V344 X344 Z344 AB344 AD344 AF344 AH344 AJ344 AL344">
    <cfRule type="expression" dxfId="603" priority="644">
      <formula>U344=1</formula>
    </cfRule>
  </conditionalFormatting>
  <conditionalFormatting sqref="U344 W344 Y344 AA344 AC344 AE344 AG344 AI344 AK344 AM344">
    <cfRule type="expression" dxfId="602" priority="643">
      <formula>(T344+U344)=2</formula>
    </cfRule>
  </conditionalFormatting>
  <conditionalFormatting sqref="AQ344:AS344 AU344">
    <cfRule type="colorScale" priority="647">
      <colorScale>
        <cfvo type="percent" val="0"/>
        <cfvo type="percent" val="50"/>
        <cfvo type="percent" val="100"/>
        <color rgb="FFF8696B"/>
        <color rgb="FFFFEB84"/>
        <color rgb="FF63BE7B"/>
      </colorScale>
    </cfRule>
  </conditionalFormatting>
  <conditionalFormatting sqref="M350">
    <cfRule type="cellIs" dxfId="601" priority="640" operator="equal">
      <formula>1</formula>
    </cfRule>
  </conditionalFormatting>
  <conditionalFormatting sqref="T350 V350 X350 Z350 AB350 AD350 AF350 AH350 AJ350 AL350">
    <cfRule type="expression" dxfId="600" priority="639">
      <formula>U350=1</formula>
    </cfRule>
  </conditionalFormatting>
  <conditionalFormatting sqref="U350 W350 Y350 AA350 AC350 AE350 AG350 AI350 AK350 AM350">
    <cfRule type="expression" dxfId="599" priority="638">
      <formula>(T350+U350)=2</formula>
    </cfRule>
  </conditionalFormatting>
  <conditionalFormatting sqref="AQ350:AS350">
    <cfRule type="colorScale" priority="642">
      <colorScale>
        <cfvo type="percent" val="0"/>
        <cfvo type="percent" val="50"/>
        <cfvo type="percent" val="100"/>
        <color rgb="FFF8696B"/>
        <color rgb="FFFFEB84"/>
        <color rgb="FF63BE7B"/>
      </colorScale>
    </cfRule>
  </conditionalFormatting>
  <conditionalFormatting sqref="M372">
    <cfRule type="cellIs" dxfId="598" priority="635" operator="equal">
      <formula>1</formula>
    </cfRule>
  </conditionalFormatting>
  <conditionalFormatting sqref="AL372 AJ372 AH372 AF372 AD372 AB372 Z372 X372 V372 T372">
    <cfRule type="expression" dxfId="597" priority="634">
      <formula>U372=1</formula>
    </cfRule>
  </conditionalFormatting>
  <conditionalFormatting sqref="AM372 AK372 AI372 AG372 AE372 AC372 AA372 Y372 W372 U372">
    <cfRule type="expression" dxfId="596" priority="633">
      <formula>(T372+U372)=2</formula>
    </cfRule>
  </conditionalFormatting>
  <conditionalFormatting sqref="AQ372:AS372 AU372">
    <cfRule type="colorScale" priority="637">
      <colorScale>
        <cfvo type="percent" val="0"/>
        <cfvo type="percent" val="50"/>
        <cfvo type="percent" val="100"/>
        <color rgb="FFF8696B"/>
        <color rgb="FFFFEB84"/>
        <color rgb="FF63BE7B"/>
      </colorScale>
    </cfRule>
  </conditionalFormatting>
  <conditionalFormatting sqref="M368">
    <cfRule type="cellIs" dxfId="595" priority="630" operator="equal">
      <formula>1</formula>
    </cfRule>
  </conditionalFormatting>
  <conditionalFormatting sqref="AL368 AJ368 AH368 AF368 AD368 AB368 Z368 X368 V368 T368">
    <cfRule type="expression" dxfId="594" priority="629">
      <formula>U368=1</formula>
    </cfRule>
  </conditionalFormatting>
  <conditionalFormatting sqref="AM368 AK368 AI368 AG368 AE368 AC368 AA368 Y368 W368 U368">
    <cfRule type="expression" dxfId="593" priority="628">
      <formula>(T368+U368)=2</formula>
    </cfRule>
  </conditionalFormatting>
  <conditionalFormatting sqref="AQ368:AS368 AU368">
    <cfRule type="colorScale" priority="632">
      <colorScale>
        <cfvo type="percent" val="0"/>
        <cfvo type="percent" val="50"/>
        <cfvo type="percent" val="100"/>
        <color rgb="FFF8696B"/>
        <color rgb="FFFFEB84"/>
        <color rgb="FF63BE7B"/>
      </colorScale>
    </cfRule>
  </conditionalFormatting>
  <conditionalFormatting sqref="M376">
    <cfRule type="cellIs" dxfId="592" priority="625" operator="equal">
      <formula>1</formula>
    </cfRule>
  </conditionalFormatting>
  <conditionalFormatting sqref="AL376 AJ376 AH376 AF376 AD376 AB376 Z376 X376 V376 T376">
    <cfRule type="expression" dxfId="591" priority="624">
      <formula>U376=1</formula>
    </cfRule>
  </conditionalFormatting>
  <conditionalFormatting sqref="AM376 AK376 AI376 AG376 AE376 AC376 AA376 Y376 W376 U376">
    <cfRule type="expression" dxfId="590" priority="623">
      <formula>(T376+U376)=2</formula>
    </cfRule>
  </conditionalFormatting>
  <conditionalFormatting sqref="AQ376:AS376 AU376">
    <cfRule type="colorScale" priority="627">
      <colorScale>
        <cfvo type="percent" val="0"/>
        <cfvo type="percent" val="50"/>
        <cfvo type="percent" val="100"/>
        <color rgb="FFF8696B"/>
        <color rgb="FFFFEB84"/>
        <color rgb="FF63BE7B"/>
      </colorScale>
    </cfRule>
  </conditionalFormatting>
  <conditionalFormatting sqref="M366">
    <cfRule type="cellIs" dxfId="589" priority="620" operator="equal">
      <formula>1</formula>
    </cfRule>
  </conditionalFormatting>
  <conditionalFormatting sqref="T366 V366 X366 Z366 AB366 AD366 AF366 AH366 AJ366 AL366">
    <cfRule type="expression" dxfId="588" priority="619">
      <formula>U366=1</formula>
    </cfRule>
  </conditionalFormatting>
  <conditionalFormatting sqref="U366 W366 Y366 AA366 AC366 AE366 AG366 AI366 AK366 AM366">
    <cfRule type="expression" dxfId="587" priority="618">
      <formula>(T366+U366)=2</formula>
    </cfRule>
  </conditionalFormatting>
  <conditionalFormatting sqref="AQ366:AS366 AU366">
    <cfRule type="colorScale" priority="622">
      <colorScale>
        <cfvo type="percent" val="0"/>
        <cfvo type="percent" val="50"/>
        <cfvo type="percent" val="100"/>
        <color rgb="FFF8696B"/>
        <color rgb="FFFFEB84"/>
        <color rgb="FF63BE7B"/>
      </colorScale>
    </cfRule>
  </conditionalFormatting>
  <conditionalFormatting sqref="M370">
    <cfRule type="cellIs" dxfId="586" priority="615" operator="equal">
      <formula>1</formula>
    </cfRule>
  </conditionalFormatting>
  <conditionalFormatting sqref="T370 V370 X370 Z370 AB370 AD370 AF370 AH370 AJ370 AL370">
    <cfRule type="expression" dxfId="585" priority="614">
      <formula>U370=1</formula>
    </cfRule>
  </conditionalFormatting>
  <conditionalFormatting sqref="U370 W370 Y370 AA370 AC370 AE370 AG370 AI370 AK370 AM370">
    <cfRule type="expression" dxfId="584" priority="613">
      <formula>(T370+U370)=2</formula>
    </cfRule>
  </conditionalFormatting>
  <conditionalFormatting sqref="AQ370:AS370 AU370">
    <cfRule type="colorScale" priority="617">
      <colorScale>
        <cfvo type="percent" val="0"/>
        <cfvo type="percent" val="50"/>
        <cfvo type="percent" val="100"/>
        <color rgb="FFF8696B"/>
        <color rgb="FFFFEB84"/>
        <color rgb="FF63BE7B"/>
      </colorScale>
    </cfRule>
  </conditionalFormatting>
  <conditionalFormatting sqref="R343 R369 R331 R374:R375 R371">
    <cfRule type="expression" dxfId="583" priority="612">
      <formula>S331=1</formula>
    </cfRule>
  </conditionalFormatting>
  <conditionalFormatting sqref="S343 S369 S331 S374:S375 S371">
    <cfRule type="expression" dxfId="582" priority="611">
      <formula>(R331+S331)=2</formula>
    </cfRule>
  </conditionalFormatting>
  <conditionalFormatting sqref="R351:R355">
    <cfRule type="expression" dxfId="581" priority="610">
      <formula>S351=1</formula>
    </cfRule>
  </conditionalFormatting>
  <conditionalFormatting sqref="S351:S355">
    <cfRule type="expression" dxfId="580" priority="609">
      <formula>(R351+S351)=2</formula>
    </cfRule>
  </conditionalFormatting>
  <conditionalFormatting sqref="R363:R365">
    <cfRule type="expression" dxfId="579" priority="606">
      <formula>S363=1</formula>
    </cfRule>
  </conditionalFormatting>
  <conditionalFormatting sqref="S363:S365">
    <cfRule type="expression" dxfId="578" priority="605">
      <formula>(R363+S363)=2</formula>
    </cfRule>
  </conditionalFormatting>
  <conditionalFormatting sqref="R336">
    <cfRule type="expression" dxfId="577" priority="602">
      <formula>S336=1</formula>
    </cfRule>
  </conditionalFormatting>
  <conditionalFormatting sqref="S336">
    <cfRule type="expression" dxfId="576" priority="601">
      <formula>(R336+S336)=2</formula>
    </cfRule>
  </conditionalFormatting>
  <conditionalFormatting sqref="R332">
    <cfRule type="expression" dxfId="575" priority="600">
      <formula>S332=1</formula>
    </cfRule>
  </conditionalFormatting>
  <conditionalFormatting sqref="S332">
    <cfRule type="expression" dxfId="574" priority="599">
      <formula>(R332+S332)=2</formula>
    </cfRule>
  </conditionalFormatting>
  <conditionalFormatting sqref="R333">
    <cfRule type="expression" dxfId="573" priority="598">
      <formula>S333=1</formula>
    </cfRule>
  </conditionalFormatting>
  <conditionalFormatting sqref="S333">
    <cfRule type="expression" dxfId="572" priority="597">
      <formula>(R333+S333)=2</formula>
    </cfRule>
  </conditionalFormatting>
  <conditionalFormatting sqref="R334">
    <cfRule type="expression" dxfId="571" priority="596">
      <formula>S334=1</formula>
    </cfRule>
  </conditionalFormatting>
  <conditionalFormatting sqref="S334">
    <cfRule type="expression" dxfId="570" priority="595">
      <formula>(R334+S334)=2</formula>
    </cfRule>
  </conditionalFormatting>
  <conditionalFormatting sqref="R335">
    <cfRule type="expression" dxfId="569" priority="594">
      <formula>S335=1</formula>
    </cfRule>
  </conditionalFormatting>
  <conditionalFormatting sqref="S335">
    <cfRule type="expression" dxfId="568" priority="593">
      <formula>(R335+S335)=2</formula>
    </cfRule>
  </conditionalFormatting>
  <conditionalFormatting sqref="R337">
    <cfRule type="expression" dxfId="567" priority="592">
      <formula>S337=1</formula>
    </cfRule>
  </conditionalFormatting>
  <conditionalFormatting sqref="S337">
    <cfRule type="expression" dxfId="566" priority="591">
      <formula>(R337+S337)=2</formula>
    </cfRule>
  </conditionalFormatting>
  <conditionalFormatting sqref="R339">
    <cfRule type="expression" dxfId="565" priority="590">
      <formula>S339=1</formula>
    </cfRule>
  </conditionalFormatting>
  <conditionalFormatting sqref="S339">
    <cfRule type="expression" dxfId="564" priority="589">
      <formula>(R339+S339)=2</formula>
    </cfRule>
  </conditionalFormatting>
  <conditionalFormatting sqref="R338">
    <cfRule type="expression" dxfId="563" priority="588">
      <formula>S338=1</formula>
    </cfRule>
  </conditionalFormatting>
  <conditionalFormatting sqref="S338">
    <cfRule type="expression" dxfId="562" priority="587">
      <formula>(R338+S338)=2</formula>
    </cfRule>
  </conditionalFormatting>
  <conditionalFormatting sqref="R345">
    <cfRule type="expression" dxfId="561" priority="586">
      <formula>S345=1</formula>
    </cfRule>
  </conditionalFormatting>
  <conditionalFormatting sqref="S345">
    <cfRule type="expression" dxfId="560" priority="585">
      <formula>(R345+S345)=2</formula>
    </cfRule>
  </conditionalFormatting>
  <conditionalFormatting sqref="R344">
    <cfRule type="expression" dxfId="559" priority="584">
      <formula>S344=1</formula>
    </cfRule>
  </conditionalFormatting>
  <conditionalFormatting sqref="S344">
    <cfRule type="expression" dxfId="558" priority="583">
      <formula>(R344+S344)=2</formula>
    </cfRule>
  </conditionalFormatting>
  <conditionalFormatting sqref="R350">
    <cfRule type="expression" dxfId="557" priority="582">
      <formula>S350=1</formula>
    </cfRule>
  </conditionalFormatting>
  <conditionalFormatting sqref="S350">
    <cfRule type="expression" dxfId="556" priority="581">
      <formula>(R350+S350)=2</formula>
    </cfRule>
  </conditionalFormatting>
  <conditionalFormatting sqref="R372">
    <cfRule type="expression" dxfId="555" priority="580">
      <formula>S372=1</formula>
    </cfRule>
  </conditionalFormatting>
  <conditionalFormatting sqref="S372">
    <cfRule type="expression" dxfId="554" priority="579">
      <formula>(R372+S372)=2</formula>
    </cfRule>
  </conditionalFormatting>
  <conditionalFormatting sqref="R368">
    <cfRule type="expression" dxfId="553" priority="578">
      <formula>S368=1</formula>
    </cfRule>
  </conditionalFormatting>
  <conditionalFormatting sqref="S368">
    <cfRule type="expression" dxfId="552" priority="577">
      <formula>(R368+S368)=2</formula>
    </cfRule>
  </conditionalFormatting>
  <conditionalFormatting sqref="R376">
    <cfRule type="expression" dxfId="551" priority="576">
      <formula>S376=1</formula>
    </cfRule>
  </conditionalFormatting>
  <conditionalFormatting sqref="S376">
    <cfRule type="expression" dxfId="550" priority="575">
      <formula>(R376+S376)=2</formula>
    </cfRule>
  </conditionalFormatting>
  <conditionalFormatting sqref="R366">
    <cfRule type="expression" dxfId="549" priority="574">
      <formula>S366=1</formula>
    </cfRule>
  </conditionalFormatting>
  <conditionalFormatting sqref="S366">
    <cfRule type="expression" dxfId="548" priority="573">
      <formula>(R366+S366)=2</formula>
    </cfRule>
  </conditionalFormatting>
  <conditionalFormatting sqref="R370">
    <cfRule type="expression" dxfId="547" priority="572">
      <formula>S370=1</formula>
    </cfRule>
  </conditionalFormatting>
  <conditionalFormatting sqref="S370">
    <cfRule type="expression" dxfId="546" priority="571">
      <formula>(R370+S370)=2</formula>
    </cfRule>
  </conditionalFormatting>
  <conditionalFormatting sqref="P343 P369 P331 P374:P375 P371">
    <cfRule type="expression" dxfId="545" priority="570">
      <formula>Q331=1</formula>
    </cfRule>
  </conditionalFormatting>
  <conditionalFormatting sqref="Q343 Q369 Q331 Q374:Q375 Q371">
    <cfRule type="expression" dxfId="544" priority="569">
      <formula>(P331+Q331)=2</formula>
    </cfRule>
  </conditionalFormatting>
  <conditionalFormatting sqref="P351:P355">
    <cfRule type="expression" dxfId="543" priority="568">
      <formula>Q351=1</formula>
    </cfRule>
  </conditionalFormatting>
  <conditionalFormatting sqref="Q351:Q355">
    <cfRule type="expression" dxfId="542" priority="567">
      <formula>(P351+Q351)=2</formula>
    </cfRule>
  </conditionalFormatting>
  <conditionalFormatting sqref="P363:P365">
    <cfRule type="expression" dxfId="541" priority="564">
      <formula>Q363=1</formula>
    </cfRule>
  </conditionalFormatting>
  <conditionalFormatting sqref="Q363:Q365">
    <cfRule type="expression" dxfId="540" priority="563">
      <formula>(P363+Q363)=2</formula>
    </cfRule>
  </conditionalFormatting>
  <conditionalFormatting sqref="P336">
    <cfRule type="expression" dxfId="539" priority="560">
      <formula>Q336=1</formula>
    </cfRule>
  </conditionalFormatting>
  <conditionalFormatting sqref="Q336">
    <cfRule type="expression" dxfId="538" priority="559">
      <formula>(P336+Q336)=2</formula>
    </cfRule>
  </conditionalFormatting>
  <conditionalFormatting sqref="P332">
    <cfRule type="expression" dxfId="537" priority="558">
      <formula>Q332=1</formula>
    </cfRule>
  </conditionalFormatting>
  <conditionalFormatting sqref="Q332">
    <cfRule type="expression" dxfId="536" priority="557">
      <formula>(P332+Q332)=2</formula>
    </cfRule>
  </conditionalFormatting>
  <conditionalFormatting sqref="P333">
    <cfRule type="expression" dxfId="535" priority="556">
      <formula>Q333=1</formula>
    </cfRule>
  </conditionalFormatting>
  <conditionalFormatting sqref="Q333">
    <cfRule type="expression" dxfId="534" priority="555">
      <formula>(P333+Q333)=2</formula>
    </cfRule>
  </conditionalFormatting>
  <conditionalFormatting sqref="P334">
    <cfRule type="expression" dxfId="533" priority="554">
      <formula>Q334=1</formula>
    </cfRule>
  </conditionalFormatting>
  <conditionalFormatting sqref="Q334">
    <cfRule type="expression" dxfId="532" priority="553">
      <formula>(P334+Q334)=2</formula>
    </cfRule>
  </conditionalFormatting>
  <conditionalFormatting sqref="P335">
    <cfRule type="expression" dxfId="531" priority="552">
      <formula>Q335=1</formula>
    </cfRule>
  </conditionalFormatting>
  <conditionalFormatting sqref="Q335">
    <cfRule type="expression" dxfId="530" priority="551">
      <formula>(P335+Q335)=2</formula>
    </cfRule>
  </conditionalFormatting>
  <conditionalFormatting sqref="P337">
    <cfRule type="expression" dxfId="529" priority="550">
      <formula>Q337=1</formula>
    </cfRule>
  </conditionalFormatting>
  <conditionalFormatting sqref="Q337">
    <cfRule type="expression" dxfId="528" priority="549">
      <formula>(P337+Q337)=2</formula>
    </cfRule>
  </conditionalFormatting>
  <conditionalFormatting sqref="P339">
    <cfRule type="expression" dxfId="527" priority="548">
      <formula>Q339=1</formula>
    </cfRule>
  </conditionalFormatting>
  <conditionalFormatting sqref="Q339">
    <cfRule type="expression" dxfId="526" priority="547">
      <formula>(P339+Q339)=2</formula>
    </cfRule>
  </conditionalFormatting>
  <conditionalFormatting sqref="P338">
    <cfRule type="expression" dxfId="525" priority="546">
      <formula>Q338=1</formula>
    </cfRule>
  </conditionalFormatting>
  <conditionalFormatting sqref="Q338">
    <cfRule type="expression" dxfId="524" priority="545">
      <formula>(P338+Q338)=2</formula>
    </cfRule>
  </conditionalFormatting>
  <conditionalFormatting sqref="P345">
    <cfRule type="expression" dxfId="523" priority="544">
      <formula>Q345=1</formula>
    </cfRule>
  </conditionalFormatting>
  <conditionalFormatting sqref="Q345">
    <cfRule type="expression" dxfId="522" priority="543">
      <formula>(P345+Q345)=2</formula>
    </cfRule>
  </conditionalFormatting>
  <conditionalFormatting sqref="P344">
    <cfRule type="expression" dxfId="521" priority="542">
      <formula>Q344=1</formula>
    </cfRule>
  </conditionalFormatting>
  <conditionalFormatting sqref="Q344">
    <cfRule type="expression" dxfId="520" priority="541">
      <formula>(P344+Q344)=2</formula>
    </cfRule>
  </conditionalFormatting>
  <conditionalFormatting sqref="P350">
    <cfRule type="expression" dxfId="519" priority="540">
      <formula>Q350=1</formula>
    </cfRule>
  </conditionalFormatting>
  <conditionalFormatting sqref="Q350">
    <cfRule type="expression" dxfId="518" priority="539">
      <formula>(P350+Q350)=2</formula>
    </cfRule>
  </conditionalFormatting>
  <conditionalFormatting sqref="P372">
    <cfRule type="expression" dxfId="517" priority="538">
      <formula>Q372=1</formula>
    </cfRule>
  </conditionalFormatting>
  <conditionalFormatting sqref="Q372">
    <cfRule type="expression" dxfId="516" priority="537">
      <formula>(P372+Q372)=2</formula>
    </cfRule>
  </conditionalFormatting>
  <conditionalFormatting sqref="P368">
    <cfRule type="expression" dxfId="515" priority="536">
      <formula>Q368=1</formula>
    </cfRule>
  </conditionalFormatting>
  <conditionalFormatting sqref="Q368">
    <cfRule type="expression" dxfId="514" priority="535">
      <formula>(P368+Q368)=2</formula>
    </cfRule>
  </conditionalFormatting>
  <conditionalFormatting sqref="P376">
    <cfRule type="expression" dxfId="513" priority="534">
      <formula>Q376=1</formula>
    </cfRule>
  </conditionalFormatting>
  <conditionalFormatting sqref="Q376">
    <cfRule type="expression" dxfId="512" priority="533">
      <formula>(P376+Q376)=2</formula>
    </cfRule>
  </conditionalFormatting>
  <conditionalFormatting sqref="P366">
    <cfRule type="expression" dxfId="511" priority="532">
      <formula>Q366=1</formula>
    </cfRule>
  </conditionalFormatting>
  <conditionalFormatting sqref="Q366">
    <cfRule type="expression" dxfId="510" priority="531">
      <formula>(P366+Q366)=2</formula>
    </cfRule>
  </conditionalFormatting>
  <conditionalFormatting sqref="P370">
    <cfRule type="expression" dxfId="509" priority="530">
      <formula>Q370=1</formula>
    </cfRule>
  </conditionalFormatting>
  <conditionalFormatting sqref="Q370">
    <cfRule type="expression" dxfId="508" priority="529">
      <formula>(P370+Q370)=2</formula>
    </cfRule>
  </conditionalFormatting>
  <conditionalFormatting sqref="X341 Z341 AB341">
    <cfRule type="expression" dxfId="507" priority="528">
      <formula>Y341=1</formula>
    </cfRule>
  </conditionalFormatting>
  <conditionalFormatting sqref="Y341 AA341">
    <cfRule type="expression" dxfId="506" priority="527">
      <formula>(X341+Y341)=2</formula>
    </cfRule>
  </conditionalFormatting>
  <conditionalFormatting sqref="AQ363:AS365 AQ329:AS329 AU329:AU331 AQ331:AS331 AQ330 AQ343:AS343 AQ342 AQ351:AS355 AQ349 AQ357:AS361 AQ356 AQ362 AQ369:AS369 AQ367 AQ373 AQ374:AS375 AQ340:AS341 AU346:AU349 AQ346:AS348 AU369 AU377:AU378 AQ377:AS378 AU367 AU371 AQ371:AS371 AU373:AU375 AU340:AU343 AU351:AU365">
    <cfRule type="colorScale" priority="2342">
      <colorScale>
        <cfvo type="percent" val="0"/>
        <cfvo type="percent" val="50"/>
        <cfvo type="percent" val="100"/>
        <color rgb="FFF8696B"/>
        <color rgb="FFFFEB84"/>
        <color rgb="FF63BE7B"/>
      </colorScale>
    </cfRule>
  </conditionalFormatting>
  <conditionalFormatting sqref="M381:M382 M428 M433 M388 M447 M406 M396:M397 M424:M425 M439 M385:M386 M399:M404 M409:M412 M417:M418 M420 M442:M445">
    <cfRule type="cellIs" dxfId="505" priority="520" operator="equal">
      <formula>1</formula>
    </cfRule>
  </conditionalFormatting>
  <conditionalFormatting sqref="T386 V386 X386 Z386 AB386 AD386 AF386 AH386 AJ386 AL386 T399 V399 X399 Z399 AB399 AD399 AF399 AH399 AJ399 AL399 T439 V439 X439 Z439 AB439 AD439 AF439 AH439 AJ439 AL439 AL442 AJ442 AH442 AF442 AD442 AB442 Z442 X442 V442 T442 T382 V382 X382 Z382 AB382 AD382 AF382 AH382 AJ382 AL382 AL425 AJ425 AH425 AF425 AD425 AB425 Z425 X425 V425 T425 AL401:AL402 AJ401:AJ402 AH401:AH402 AF401:AF402 AD401:AD402 AB401:AB402 Z401:Z402 X401:X402 V401:V402 T401:T402 T390 V390 X390 Z390 AB390 AD390 AF390 AH390 AJ390 AL390 R390 P390 T396 V396 X396 Z396 AB396 AD396 AF396 AH396 AJ396 AL396 R396 P396 AL410:AL411 AJ410:AJ411 AH410:AH411 AF410:AF411 AD410:AD411 AB410:AB411 Z410:Z411 X410:X411 V410:V411 T410:T411 R410:R411 P410:P411 AB414 T414 V414 X414 Z414 AD414 AF414 AH414 AJ414 AL414 R414 P414 AL417 AJ417 AH417 AF417 AD417 AB417 Z417 X417 V417 T417 R417 P417 T420 V420 X420 Z420 AB420 AD420 AF420 AH420 AJ420 AL420 R420 P420 R429 AL436 AJ436 AH436 AF436 AD436 AB436 Z436 X436 V436 T436 R436 P436 T444 V444 X444 Z444 AB444 AD444 AF444 AH444 AJ444 AL444 R444 P444">
    <cfRule type="expression" dxfId="504" priority="517">
      <formula>Q382=1</formula>
    </cfRule>
  </conditionalFormatting>
  <conditionalFormatting sqref="U386 W386 Y386 AA386 AC386 AE386 AG386 AI386 AK386 AM386 U399 W399 Y399 AA399 AC399 AE399 AG399 AI399 AK399 AM399 U439 W439 Y439 AA439 AC439 AE439 AG439 AI439 AK439 AM439 AM442 AK442 AI442 AG442 AE442 AC442 AA442 Y442 W442 U442 U382 W382 Y382 AA382 AC382 AE382 AG382 AI382 AK382 AM382 AM425 AK425 AI425 AG425 AE425 AC425 AA425 Y425 W425 U425 AM401:AM402 AK401:AK402 AI401:AI402 AG401:AG402 AE401:AE402 AC401:AC402 AA401:AA402 Y401:Y402 W401:W402 U401:U402 U390 W390 Y390 AA390 AC390 AE390 AG390 AI390 AK390 AM390 S390 Q390 U396 W396 Y396 AA396 AC396 AE396 AG396 AI396 AK396 AM396 S396 Q396 AM410:AM411 AK410:AK411 AI410:AI411 AG410:AG411 AE410:AE411 AC410:AC411 AA410:AA411 Y410:Y411 W410:W411 U410:U411 S410:S411 Q410:Q411 U414 W414 Y414 AA414 AC414 AE414 AG414 AI414 AK414 AM414 S414 Q414 AM417 AK417 AI417 AG417 AE417 AC417 AA417 Y417 W417 U417 S417 Q417 U420 W420 Y420 AA420 AC420 AE420 AG420 AI420 AK420 AM420 S420 Q420 AM436 AK436 AI436 AG436 AE436 AC436 AA436 Y436 W436 U436 S436 Q436 U444 W444 Y444 AA444 AC444 AE444 AG444 AI444 AK444 AM444 S444 Q444">
    <cfRule type="expression" dxfId="503" priority="516">
      <formula>(P382+Q382)=2</formula>
    </cfRule>
  </conditionalFormatting>
  <conditionalFormatting sqref="AL404 AJ404 AH404 AF404 AD404 AB404 Z404 X404 V404 T404 T428 V428 X428 Z428 AB428 AD428 AF428 AH428 AJ428 AL428 AL433 AJ433 AH433 AF433 AD433 AB433 Z433 X433 V433 T433">
    <cfRule type="expression" dxfId="502" priority="515">
      <formula>U404=1</formula>
    </cfRule>
  </conditionalFormatting>
  <conditionalFormatting sqref="AM404 AK404 AI404 AG404 AE404 AC404 AA404 Y404 W404 U404 U428 W428 Y428 AA428 AC428 AE428 AG428 AI428 AK428 AM428 AM433 AK433 AI433 AG433 AE433 AC433 AA433 Y433 W433 U433">
    <cfRule type="expression" dxfId="501" priority="514">
      <formula>(T404+U404)=2</formula>
    </cfRule>
  </conditionalFormatting>
  <conditionalFormatting sqref="M405">
    <cfRule type="cellIs" dxfId="500" priority="511" operator="equal">
      <formula>1</formula>
    </cfRule>
  </conditionalFormatting>
  <conditionalFormatting sqref="AL405 AJ405 AH405 AF405 AD405 AB405 Z405 X405 V405 T405">
    <cfRule type="expression" dxfId="499" priority="510">
      <formula>U405=1</formula>
    </cfRule>
  </conditionalFormatting>
  <conditionalFormatting sqref="AM405 AK405 AI405 AG405 AE405 AC405 AA405 Y405 W405 U405">
    <cfRule type="expression" dxfId="498" priority="509">
      <formula>(T405+U405)=2</formula>
    </cfRule>
  </conditionalFormatting>
  <conditionalFormatting sqref="AQ405:AS405 AU405">
    <cfRule type="colorScale" priority="513">
      <colorScale>
        <cfvo type="percent" val="0"/>
        <cfvo type="percent" val="50"/>
        <cfvo type="percent" val="100"/>
        <color rgb="FFF8696B"/>
        <color rgb="FFFFEB84"/>
        <color rgb="FF63BE7B"/>
      </colorScale>
    </cfRule>
  </conditionalFormatting>
  <conditionalFormatting sqref="AU407">
    <cfRule type="colorScale" priority="508">
      <colorScale>
        <cfvo type="percent" val="0"/>
        <cfvo type="percent" val="50"/>
        <cfvo type="percent" val="100"/>
        <color rgb="FFF8696B"/>
        <color rgb="FFFFEB84"/>
        <color rgb="FF63BE7B"/>
      </colorScale>
    </cfRule>
  </conditionalFormatting>
  <conditionalFormatting sqref="AU408">
    <cfRule type="colorScale" priority="507">
      <colorScale>
        <cfvo type="percent" val="0"/>
        <cfvo type="percent" val="50"/>
        <cfvo type="percent" val="100"/>
        <color rgb="FFF8696B"/>
        <color rgb="FFFFEB84"/>
        <color rgb="FF63BE7B"/>
      </colorScale>
    </cfRule>
  </conditionalFormatting>
  <conditionalFormatting sqref="M448">
    <cfRule type="cellIs" dxfId="497" priority="503" operator="equal">
      <formula>1</formula>
    </cfRule>
  </conditionalFormatting>
  <conditionalFormatting sqref="T448 V448 X448 Z448 AB448 AD448 AF448 AH448 AJ448 AL448">
    <cfRule type="expression" dxfId="496" priority="502">
      <formula>U448=1</formula>
    </cfRule>
  </conditionalFormatting>
  <conditionalFormatting sqref="U448 W448 Y448 AA448 AC448 AE448 AG448 AI448 AK448 AM448">
    <cfRule type="expression" dxfId="495" priority="501">
      <formula>(T448+U448)=2</formula>
    </cfRule>
  </conditionalFormatting>
  <conditionalFormatting sqref="AQ448:AS448 AU448">
    <cfRule type="colorScale" priority="505">
      <colorScale>
        <cfvo type="percent" val="0"/>
        <cfvo type="percent" val="50"/>
        <cfvo type="percent" val="100"/>
        <color rgb="FFF8696B"/>
        <color rgb="FFFFEB84"/>
        <color rgb="FF63BE7B"/>
      </colorScale>
    </cfRule>
  </conditionalFormatting>
  <conditionalFormatting sqref="AU395">
    <cfRule type="colorScale" priority="500">
      <colorScale>
        <cfvo type="percent" val="0"/>
        <cfvo type="percent" val="50"/>
        <cfvo type="percent" val="100"/>
        <color rgb="FFF8696B"/>
        <color rgb="FFFFEB84"/>
        <color rgb="FF63BE7B"/>
      </colorScale>
    </cfRule>
  </conditionalFormatting>
  <conditionalFormatting sqref="M427">
    <cfRule type="cellIs" dxfId="494" priority="497" operator="equal">
      <formula>1</formula>
    </cfRule>
  </conditionalFormatting>
  <conditionalFormatting sqref="AQ427">
    <cfRule type="colorScale" priority="499">
      <colorScale>
        <cfvo type="percent" val="0"/>
        <cfvo type="percent" val="50"/>
        <cfvo type="percent" val="100"/>
        <color rgb="FFF8696B"/>
        <color rgb="FFFFEB84"/>
        <color rgb="FF63BE7B"/>
      </colorScale>
    </cfRule>
  </conditionalFormatting>
  <conditionalFormatting sqref="M429">
    <cfRule type="cellIs" dxfId="493" priority="494" operator="equal">
      <formula>1</formula>
    </cfRule>
  </conditionalFormatting>
  <conditionalFormatting sqref="T429 V429 X429 Z429 AB429 AD429 AF429 AH429 AJ429 AL429">
    <cfRule type="expression" dxfId="492" priority="493">
      <formula>U429=1</formula>
    </cfRule>
  </conditionalFormatting>
  <conditionalFormatting sqref="U429 W429 Y429 AA429 AC429 AE429 AG429 AI429 AK429 AM429">
    <cfRule type="expression" dxfId="491" priority="492">
      <formula>(T429+U429)=2</formula>
    </cfRule>
  </conditionalFormatting>
  <conditionalFormatting sqref="AQ429:AS429 AU429">
    <cfRule type="colorScale" priority="496">
      <colorScale>
        <cfvo type="percent" val="0"/>
        <cfvo type="percent" val="50"/>
        <cfvo type="percent" val="100"/>
        <color rgb="FFF8696B"/>
        <color rgb="FFFFEB84"/>
        <color rgb="FF63BE7B"/>
      </colorScale>
    </cfRule>
  </conditionalFormatting>
  <conditionalFormatting sqref="AU431">
    <cfRule type="colorScale" priority="491">
      <colorScale>
        <cfvo type="percent" val="0"/>
        <cfvo type="percent" val="50"/>
        <cfvo type="percent" val="100"/>
        <color rgb="FFF8696B"/>
        <color rgb="FFFFEB84"/>
        <color rgb="FF63BE7B"/>
      </colorScale>
    </cfRule>
  </conditionalFormatting>
  <conditionalFormatting sqref="AU432">
    <cfRule type="colorScale" priority="483">
      <colorScale>
        <cfvo type="percent" val="0"/>
        <cfvo type="percent" val="50"/>
        <cfvo type="percent" val="100"/>
        <color rgb="FFF8696B"/>
        <color rgb="FFFFEB84"/>
        <color rgb="FF63BE7B"/>
      </colorScale>
    </cfRule>
  </conditionalFormatting>
  <conditionalFormatting sqref="M431">
    <cfRule type="cellIs" dxfId="490" priority="471" operator="equal">
      <formula>1</formula>
    </cfRule>
  </conditionalFormatting>
  <conditionalFormatting sqref="T431 V431 X431 Z431 AB431 AD431 AF431 AH431 AJ431 AL431">
    <cfRule type="expression" dxfId="489" priority="470">
      <formula>U431=1</formula>
    </cfRule>
  </conditionalFormatting>
  <conditionalFormatting sqref="U431 W431 Y431 AA431 AC431 AE431 AG431 AI431 AK431 AM431">
    <cfRule type="expression" dxfId="488" priority="469">
      <formula>(T431+U431)=2</formula>
    </cfRule>
  </conditionalFormatting>
  <conditionalFormatting sqref="AQ431:AS431">
    <cfRule type="colorScale" priority="473">
      <colorScale>
        <cfvo type="percent" val="0"/>
        <cfvo type="percent" val="50"/>
        <cfvo type="percent" val="100"/>
        <color rgb="FFF8696B"/>
        <color rgb="FFFFEB84"/>
        <color rgb="FF63BE7B"/>
      </colorScale>
    </cfRule>
  </conditionalFormatting>
  <conditionalFormatting sqref="M432">
    <cfRule type="cellIs" dxfId="487" priority="466" operator="equal">
      <formula>1</formula>
    </cfRule>
  </conditionalFormatting>
  <conditionalFormatting sqref="T432 V432 X432 Z432 AB432 AD432 AF432 AH432 AJ432 AL432">
    <cfRule type="expression" dxfId="486" priority="465">
      <formula>U432=1</formula>
    </cfRule>
  </conditionalFormatting>
  <conditionalFormatting sqref="U432 W432 Y432 AA432 AC432 AE432 AG432 AI432 AK432 AM432">
    <cfRule type="expression" dxfId="485" priority="464">
      <formula>(T432+U432)=2</formula>
    </cfRule>
  </conditionalFormatting>
  <conditionalFormatting sqref="AQ432:AS432">
    <cfRule type="colorScale" priority="468">
      <colorScale>
        <cfvo type="percent" val="0"/>
        <cfvo type="percent" val="50"/>
        <cfvo type="percent" val="100"/>
        <color rgb="FFF8696B"/>
        <color rgb="FFFFEB84"/>
        <color rgb="FF63BE7B"/>
      </colorScale>
    </cfRule>
  </conditionalFormatting>
  <conditionalFormatting sqref="M430">
    <cfRule type="cellIs" dxfId="484" priority="461" operator="equal">
      <formula>1</formula>
    </cfRule>
  </conditionalFormatting>
  <conditionalFormatting sqref="AQ430">
    <cfRule type="colorScale" priority="463">
      <colorScale>
        <cfvo type="percent" val="0"/>
        <cfvo type="percent" val="50"/>
        <cfvo type="percent" val="100"/>
        <color rgb="FFF8696B"/>
        <color rgb="FFFFEB84"/>
        <color rgb="FF63BE7B"/>
      </colorScale>
    </cfRule>
  </conditionalFormatting>
  <conditionalFormatting sqref="AU435">
    <cfRule type="colorScale" priority="452">
      <colorScale>
        <cfvo type="percent" val="0"/>
        <cfvo type="percent" val="50"/>
        <cfvo type="percent" val="100"/>
        <color rgb="FFF8696B"/>
        <color rgb="FFFFEB84"/>
        <color rgb="FF63BE7B"/>
      </colorScale>
    </cfRule>
  </conditionalFormatting>
  <conditionalFormatting sqref="M446">
    <cfRule type="cellIs" dxfId="483" priority="444" operator="equal">
      <formula>1</formula>
    </cfRule>
  </conditionalFormatting>
  <conditionalFormatting sqref="AL446 AJ446 AH446 AF446 AD446 AB446 Z446 X446 V446 T446">
    <cfRule type="expression" dxfId="482" priority="443">
      <formula>U446=1</formula>
    </cfRule>
  </conditionalFormatting>
  <conditionalFormatting sqref="AM446 AK446 AI446 AG446 AE446 AC446 AA446 Y446 W446 U446">
    <cfRule type="expression" dxfId="481" priority="442">
      <formula>(T446+U446)=2</formula>
    </cfRule>
  </conditionalFormatting>
  <conditionalFormatting sqref="AQ446:AS446 AU446">
    <cfRule type="colorScale" priority="446">
      <colorScale>
        <cfvo type="percent" val="0"/>
        <cfvo type="percent" val="50"/>
        <cfvo type="percent" val="100"/>
        <color rgb="FFF8696B"/>
        <color rgb="FFFFEB84"/>
        <color rgb="FF63BE7B"/>
      </colorScale>
    </cfRule>
  </conditionalFormatting>
  <conditionalFormatting sqref="AU383">
    <cfRule type="colorScale" priority="441">
      <colorScale>
        <cfvo type="percent" val="0"/>
        <cfvo type="percent" val="50"/>
        <cfvo type="percent" val="100"/>
        <color rgb="FFF8696B"/>
        <color rgb="FFFFEB84"/>
        <color rgb="FF63BE7B"/>
      </colorScale>
    </cfRule>
  </conditionalFormatting>
  <conditionalFormatting sqref="T383 V383 X383 Z383 AB383 AD383 AF383 AH383 AJ383 AL383">
    <cfRule type="expression" dxfId="480" priority="439">
      <formula>U383=1</formula>
    </cfRule>
  </conditionalFormatting>
  <conditionalFormatting sqref="U383 W383 Y383 AA383 AC383 AE383 AG383 AI383 AK383 AM383">
    <cfRule type="expression" dxfId="479" priority="438">
      <formula>(T383+U383)=2</formula>
    </cfRule>
  </conditionalFormatting>
  <conditionalFormatting sqref="AQ383:AS383">
    <cfRule type="colorScale" priority="440">
      <colorScale>
        <cfvo type="percent" val="0"/>
        <cfvo type="percent" val="50"/>
        <cfvo type="percent" val="100"/>
        <color rgb="FFF8696B"/>
        <color rgb="FFFFEB84"/>
        <color rgb="FF63BE7B"/>
      </colorScale>
    </cfRule>
  </conditionalFormatting>
  <conditionalFormatting sqref="M384">
    <cfRule type="cellIs" dxfId="478" priority="435" operator="equal">
      <formula>1</formula>
    </cfRule>
  </conditionalFormatting>
  <conditionalFormatting sqref="T384 V384 X384 Z384 AB384 AD384 AF384 AH384 AJ384 AL384">
    <cfRule type="expression" dxfId="477" priority="434">
      <formula>U384=1</formula>
    </cfRule>
  </conditionalFormatting>
  <conditionalFormatting sqref="U384 W384 Y384 AA384 AC384 AE384 AG384 AI384 AK384 AM384">
    <cfRule type="expression" dxfId="476" priority="433">
      <formula>(T384+U384)=2</formula>
    </cfRule>
  </conditionalFormatting>
  <conditionalFormatting sqref="AQ384:AS384 AU384">
    <cfRule type="colorScale" priority="437">
      <colorScale>
        <cfvo type="percent" val="0"/>
        <cfvo type="percent" val="50"/>
        <cfvo type="percent" val="100"/>
        <color rgb="FFF8696B"/>
        <color rgb="FFFFEB84"/>
        <color rgb="FF63BE7B"/>
      </colorScale>
    </cfRule>
  </conditionalFormatting>
  <conditionalFormatting sqref="AU387">
    <cfRule type="colorScale" priority="432">
      <colorScale>
        <cfvo type="percent" val="0"/>
        <cfvo type="percent" val="50"/>
        <cfvo type="percent" val="100"/>
        <color rgb="FFF8696B"/>
        <color rgb="FFFFEB84"/>
        <color rgb="FF63BE7B"/>
      </colorScale>
    </cfRule>
  </conditionalFormatting>
  <conditionalFormatting sqref="M387">
    <cfRule type="cellIs" dxfId="475" priority="429" operator="equal">
      <formula>1</formula>
    </cfRule>
  </conditionalFormatting>
  <conditionalFormatting sqref="T387 V387 X387 Z387 AB387 AD387 AF387 AH387 AJ387 AL387">
    <cfRule type="expression" dxfId="474" priority="428">
      <formula>U387=1</formula>
    </cfRule>
  </conditionalFormatting>
  <conditionalFormatting sqref="U387 W387 Y387 AA387 AC387 AE387 AG387 AI387 AK387 AM387">
    <cfRule type="expression" dxfId="473" priority="427">
      <formula>(T387+U387)=2</formula>
    </cfRule>
  </conditionalFormatting>
  <conditionalFormatting sqref="AQ387:AS387">
    <cfRule type="colorScale" priority="431">
      <colorScale>
        <cfvo type="percent" val="0"/>
        <cfvo type="percent" val="50"/>
        <cfvo type="percent" val="100"/>
        <color rgb="FFF8696B"/>
        <color rgb="FFFFEB84"/>
        <color rgb="FF63BE7B"/>
      </colorScale>
    </cfRule>
  </conditionalFormatting>
  <conditionalFormatting sqref="M389">
    <cfRule type="cellIs" dxfId="472" priority="424" operator="equal">
      <formula>1</formula>
    </cfRule>
  </conditionalFormatting>
  <conditionalFormatting sqref="T389 V389 X389 Z389 AB389 AD389 AF389 AH389 AJ389 AL389">
    <cfRule type="expression" dxfId="471" priority="423">
      <formula>U389=1</formula>
    </cfRule>
  </conditionalFormatting>
  <conditionalFormatting sqref="U389 W389 Y389 AA389 AC389 AE389 AG389 AI389 AK389 AM389">
    <cfRule type="expression" dxfId="470" priority="422">
      <formula>(T389+U389)=2</formula>
    </cfRule>
  </conditionalFormatting>
  <conditionalFormatting sqref="AQ389:AS389 AU389">
    <cfRule type="colorScale" priority="426">
      <colorScale>
        <cfvo type="percent" val="0"/>
        <cfvo type="percent" val="50"/>
        <cfvo type="percent" val="100"/>
        <color rgb="FFF8696B"/>
        <color rgb="FFFFEB84"/>
        <color rgb="FF63BE7B"/>
      </colorScale>
    </cfRule>
  </conditionalFormatting>
  <conditionalFormatting sqref="M398">
    <cfRule type="cellIs" dxfId="469" priority="419" operator="equal">
      <formula>1</formula>
    </cfRule>
  </conditionalFormatting>
  <conditionalFormatting sqref="AL398 AJ398 AH398 AF398 AD398 AB398 Z398 X398 V398 T398">
    <cfRule type="expression" dxfId="468" priority="418">
      <formula>U398=1</formula>
    </cfRule>
  </conditionalFormatting>
  <conditionalFormatting sqref="AM398 AK398 AI398 AG398 AE398 AC398 AA398 Y398 W398 U398">
    <cfRule type="expression" dxfId="467" priority="417">
      <formula>(T398+U398)=2</formula>
    </cfRule>
  </conditionalFormatting>
  <conditionalFormatting sqref="AQ398:AS398 AU398">
    <cfRule type="colorScale" priority="421">
      <colorScale>
        <cfvo type="percent" val="0"/>
        <cfvo type="percent" val="50"/>
        <cfvo type="percent" val="100"/>
        <color rgb="FFF8696B"/>
        <color rgb="FFFFEB84"/>
        <color rgb="FF63BE7B"/>
      </colorScale>
    </cfRule>
  </conditionalFormatting>
  <conditionalFormatting sqref="M413">
    <cfRule type="cellIs" dxfId="466" priority="414" operator="equal">
      <formula>1</formula>
    </cfRule>
  </conditionalFormatting>
  <conditionalFormatting sqref="AL413 AJ413 AH413 AF413 AD413 Z413 X413 V413 T413 AB413">
    <cfRule type="expression" dxfId="465" priority="413">
      <formula>U413=1</formula>
    </cfRule>
  </conditionalFormatting>
  <conditionalFormatting sqref="AM413 AK413 AI413 AG413 AE413 AC413 AA413 Y413 W413 U413">
    <cfRule type="expression" dxfId="464" priority="412">
      <formula>(T413+U413)=2</formula>
    </cfRule>
  </conditionalFormatting>
  <conditionalFormatting sqref="AQ413:AS413 AU413">
    <cfRule type="colorScale" priority="416">
      <colorScale>
        <cfvo type="percent" val="0"/>
        <cfvo type="percent" val="50"/>
        <cfvo type="percent" val="100"/>
        <color rgb="FFF8696B"/>
        <color rgb="FFFFEB84"/>
        <color rgb="FF63BE7B"/>
      </colorScale>
    </cfRule>
  </conditionalFormatting>
  <conditionalFormatting sqref="M395">
    <cfRule type="cellIs" dxfId="463" priority="409" operator="equal">
      <formula>1</formula>
    </cfRule>
  </conditionalFormatting>
  <conditionalFormatting sqref="T395 V395 X395 Z395 AB395 AD395 AF395 AH395 AJ395 AL395">
    <cfRule type="expression" dxfId="462" priority="408">
      <formula>U395=1</formula>
    </cfRule>
  </conditionalFormatting>
  <conditionalFormatting sqref="U395 W395 Y395 AA395 AC395 AE395 AG395 AI395 AK395 AM395">
    <cfRule type="expression" dxfId="461" priority="407">
      <formula>(T395+U395)=2</formula>
    </cfRule>
  </conditionalFormatting>
  <conditionalFormatting sqref="AQ395:AS395">
    <cfRule type="colorScale" priority="411">
      <colorScale>
        <cfvo type="percent" val="0"/>
        <cfvo type="percent" val="50"/>
        <cfvo type="percent" val="100"/>
        <color rgb="FFF8696B"/>
        <color rgb="FFFFEB84"/>
        <color rgb="FF63BE7B"/>
      </colorScale>
    </cfRule>
  </conditionalFormatting>
  <conditionalFormatting sqref="M416">
    <cfRule type="cellIs" dxfId="460" priority="404" operator="equal">
      <formula>1</formula>
    </cfRule>
  </conditionalFormatting>
  <conditionalFormatting sqref="AL416 AJ416 AH416 AF416 AD416 AB416 Z416 X416 V416 T416">
    <cfRule type="expression" dxfId="459" priority="403">
      <formula>U416=1</formula>
    </cfRule>
  </conditionalFormatting>
  <conditionalFormatting sqref="AM416 AK416 AI416 AG416 AE416 AC416 AA416 Y416 W416 U416">
    <cfRule type="expression" dxfId="458" priority="402">
      <formula>(T416+U416)=2</formula>
    </cfRule>
  </conditionalFormatting>
  <conditionalFormatting sqref="AQ416:AS416 AU416">
    <cfRule type="colorScale" priority="406">
      <colorScale>
        <cfvo type="percent" val="0"/>
        <cfvo type="percent" val="50"/>
        <cfvo type="percent" val="100"/>
        <color rgb="FFF8696B"/>
        <color rgb="FFFFEB84"/>
        <color rgb="FF63BE7B"/>
      </colorScale>
    </cfRule>
  </conditionalFormatting>
  <conditionalFormatting sqref="M426">
    <cfRule type="cellIs" dxfId="457" priority="399" operator="equal">
      <formula>1</formula>
    </cfRule>
  </conditionalFormatting>
  <conditionalFormatting sqref="AL426 AJ426 AH426 AF426 AD426 AB426 Z426 X426 V426 T426">
    <cfRule type="expression" dxfId="456" priority="398">
      <formula>U426=1</formula>
    </cfRule>
  </conditionalFormatting>
  <conditionalFormatting sqref="AM426 AK426 AI426 AG426 AE426 AC426 AA426 Y426 W426 U426">
    <cfRule type="expression" dxfId="455" priority="397">
      <formula>(T426+U426)=2</formula>
    </cfRule>
  </conditionalFormatting>
  <conditionalFormatting sqref="AQ426:AS426 AU426">
    <cfRule type="colorScale" priority="401">
      <colorScale>
        <cfvo type="percent" val="0"/>
        <cfvo type="percent" val="50"/>
        <cfvo type="percent" val="100"/>
        <color rgb="FFF8696B"/>
        <color rgb="FFFFEB84"/>
        <color rgb="FF63BE7B"/>
      </colorScale>
    </cfRule>
  </conditionalFormatting>
  <conditionalFormatting sqref="M434 M436">
    <cfRule type="cellIs" dxfId="454" priority="395" operator="equal">
      <formula>1</formula>
    </cfRule>
  </conditionalFormatting>
  <conditionalFormatting sqref="M435">
    <cfRule type="cellIs" dxfId="453" priority="392" operator="equal">
      <formula>1</formula>
    </cfRule>
  </conditionalFormatting>
  <conditionalFormatting sqref="AL435 AJ435 AH435 AF435 AD435 AB435 Z435 X435 V435 T435">
    <cfRule type="expression" dxfId="452" priority="391">
      <formula>U435=1</formula>
    </cfRule>
  </conditionalFormatting>
  <conditionalFormatting sqref="AM435 AK435 AI435 AG435 AE435 AC435 AA435 Y435 W435 U435">
    <cfRule type="expression" dxfId="451" priority="390">
      <formula>(T435+U435)=2</formula>
    </cfRule>
  </conditionalFormatting>
  <conditionalFormatting sqref="AQ435:AS435">
    <cfRule type="colorScale" priority="394">
      <colorScale>
        <cfvo type="percent" val="0"/>
        <cfvo type="percent" val="50"/>
        <cfvo type="percent" val="100"/>
        <color rgb="FFF8696B"/>
        <color rgb="FFFFEB84"/>
        <color rgb="FF63BE7B"/>
      </colorScale>
    </cfRule>
  </conditionalFormatting>
  <conditionalFormatting sqref="M438">
    <cfRule type="cellIs" dxfId="450" priority="381" operator="equal">
      <formula>1</formula>
    </cfRule>
  </conditionalFormatting>
  <conditionalFormatting sqref="T438 V438 X438 Z438 AB438 AD438 AF438 AH438 AJ438 AL438">
    <cfRule type="expression" dxfId="449" priority="380">
      <formula>U438=1</formula>
    </cfRule>
  </conditionalFormatting>
  <conditionalFormatting sqref="U438 W438 Y438 AA438 AC438 AE438 AG438 AI438 AK438 AM438">
    <cfRule type="expression" dxfId="448" priority="379">
      <formula>(T438+U438)=2</formula>
    </cfRule>
  </conditionalFormatting>
  <conditionalFormatting sqref="AQ438:AS438 AU438">
    <cfRule type="colorScale" priority="383">
      <colorScale>
        <cfvo type="percent" val="0"/>
        <cfvo type="percent" val="50"/>
        <cfvo type="percent" val="100"/>
        <color rgb="FFF8696B"/>
        <color rgb="FFFFEB84"/>
        <color rgb="FF63BE7B"/>
      </colorScale>
    </cfRule>
  </conditionalFormatting>
  <conditionalFormatting sqref="M441">
    <cfRule type="cellIs" dxfId="447" priority="376" operator="equal">
      <formula>1</formula>
    </cfRule>
  </conditionalFormatting>
  <conditionalFormatting sqref="T441 V441 X441 Z441 AB441 AD441 AF441 AH441 AJ441 AL441">
    <cfRule type="expression" dxfId="446" priority="375">
      <formula>U441=1</formula>
    </cfRule>
  </conditionalFormatting>
  <conditionalFormatting sqref="U441 W441 Y441 AA441 AC441 AE441 AG441 AI441 AK441 AM441">
    <cfRule type="expression" dxfId="445" priority="374">
      <formula>(T441+U441)=2</formula>
    </cfRule>
  </conditionalFormatting>
  <conditionalFormatting sqref="AQ441:AS441 AU441">
    <cfRule type="colorScale" priority="378">
      <colorScale>
        <cfvo type="percent" val="0"/>
        <cfvo type="percent" val="50"/>
        <cfvo type="percent" val="100"/>
        <color rgb="FFF8696B"/>
        <color rgb="FFFFEB84"/>
        <color rgb="FF63BE7B"/>
      </colorScale>
    </cfRule>
  </conditionalFormatting>
  <conditionalFormatting sqref="M419">
    <cfRule type="cellIs" dxfId="444" priority="371" operator="equal">
      <formula>1</formula>
    </cfRule>
  </conditionalFormatting>
  <conditionalFormatting sqref="AL419 AJ419 AH419 AF419 AD419 AB419 Z419 X419 V419 T419">
    <cfRule type="expression" dxfId="443" priority="370">
      <formula>U419=1</formula>
    </cfRule>
  </conditionalFormatting>
  <conditionalFormatting sqref="AM419 AK419 AI419 AG419 AE419 AC419 AA419 Y419 W419 U419">
    <cfRule type="expression" dxfId="442" priority="369">
      <formula>(T419+U419)=2</formula>
    </cfRule>
  </conditionalFormatting>
  <conditionalFormatting sqref="AQ419:AS419 AU419">
    <cfRule type="colorScale" priority="373">
      <colorScale>
        <cfvo type="percent" val="0"/>
        <cfvo type="percent" val="50"/>
        <cfvo type="percent" val="100"/>
        <color rgb="FFF8696B"/>
        <color rgb="FFFFEB84"/>
        <color rgb="FF63BE7B"/>
      </colorScale>
    </cfRule>
  </conditionalFormatting>
  <conditionalFormatting sqref="R386 R399 R439 R442 R382 R425 R401:R402">
    <cfRule type="expression" dxfId="441" priority="368">
      <formula>S382=1</formula>
    </cfRule>
  </conditionalFormatting>
  <conditionalFormatting sqref="S386 S399 S439 S442 S382 S425 S401:S402">
    <cfRule type="expression" dxfId="440" priority="367">
      <formula>(R382+S382)=2</formula>
    </cfRule>
  </conditionalFormatting>
  <conditionalFormatting sqref="R404 R428 R433">
    <cfRule type="expression" dxfId="439" priority="366">
      <formula>S404=1</formula>
    </cfRule>
  </conditionalFormatting>
  <conditionalFormatting sqref="S404 S428 S433">
    <cfRule type="expression" dxfId="438" priority="365">
      <formula>(R404+S404)=2</formula>
    </cfRule>
  </conditionalFormatting>
  <conditionalFormatting sqref="R405">
    <cfRule type="expression" dxfId="437" priority="364">
      <formula>S405=1</formula>
    </cfRule>
  </conditionalFormatting>
  <conditionalFormatting sqref="S405">
    <cfRule type="expression" dxfId="436" priority="363">
      <formula>(R405+S405)=2</formula>
    </cfRule>
  </conditionalFormatting>
  <conditionalFormatting sqref="R448">
    <cfRule type="expression" dxfId="435" priority="362">
      <formula>S448=1</formula>
    </cfRule>
  </conditionalFormatting>
  <conditionalFormatting sqref="S448">
    <cfRule type="expression" dxfId="434" priority="361">
      <formula>(R448+S448)=2</formula>
    </cfRule>
  </conditionalFormatting>
  <conditionalFormatting sqref="S429">
    <cfRule type="expression" dxfId="433" priority="360">
      <formula>(R429+S429)=2</formula>
    </cfRule>
  </conditionalFormatting>
  <conditionalFormatting sqref="R431">
    <cfRule type="expression" dxfId="432" priority="353">
      <formula>S431=1</formula>
    </cfRule>
  </conditionalFormatting>
  <conditionalFormatting sqref="S431">
    <cfRule type="expression" dxfId="431" priority="352">
      <formula>(R431+S431)=2</formula>
    </cfRule>
  </conditionalFormatting>
  <conditionalFormatting sqref="R432">
    <cfRule type="expression" dxfId="430" priority="351">
      <formula>S432=1</formula>
    </cfRule>
  </conditionalFormatting>
  <conditionalFormatting sqref="S432">
    <cfRule type="expression" dxfId="429" priority="350">
      <formula>(R432+S432)=2</formula>
    </cfRule>
  </conditionalFormatting>
  <conditionalFormatting sqref="R446">
    <cfRule type="expression" dxfId="428" priority="345">
      <formula>S446=1</formula>
    </cfRule>
  </conditionalFormatting>
  <conditionalFormatting sqref="S446">
    <cfRule type="expression" dxfId="427" priority="344">
      <formula>(R446+S446)=2</formula>
    </cfRule>
  </conditionalFormatting>
  <conditionalFormatting sqref="R383">
    <cfRule type="expression" dxfId="426" priority="343">
      <formula>S383=1</formula>
    </cfRule>
  </conditionalFormatting>
  <conditionalFormatting sqref="S383">
    <cfRule type="expression" dxfId="425" priority="342">
      <formula>(R383+S383)=2</formula>
    </cfRule>
  </conditionalFormatting>
  <conditionalFormatting sqref="R384">
    <cfRule type="expression" dxfId="424" priority="341">
      <formula>S384=1</formula>
    </cfRule>
  </conditionalFormatting>
  <conditionalFormatting sqref="S384">
    <cfRule type="expression" dxfId="423" priority="340">
      <formula>(R384+S384)=2</formula>
    </cfRule>
  </conditionalFormatting>
  <conditionalFormatting sqref="R387">
    <cfRule type="expression" dxfId="422" priority="339">
      <formula>S387=1</formula>
    </cfRule>
  </conditionalFormatting>
  <conditionalFormatting sqref="S387">
    <cfRule type="expression" dxfId="421" priority="338">
      <formula>(R387+S387)=2</formula>
    </cfRule>
  </conditionalFormatting>
  <conditionalFormatting sqref="R389">
    <cfRule type="expression" dxfId="420" priority="337">
      <formula>S389=1</formula>
    </cfRule>
  </conditionalFormatting>
  <conditionalFormatting sqref="S389">
    <cfRule type="expression" dxfId="419" priority="336">
      <formula>(R389+S389)=2</formula>
    </cfRule>
  </conditionalFormatting>
  <conditionalFormatting sqref="R398">
    <cfRule type="expression" dxfId="418" priority="335">
      <formula>S398=1</formula>
    </cfRule>
  </conditionalFormatting>
  <conditionalFormatting sqref="S398">
    <cfRule type="expression" dxfId="417" priority="334">
      <formula>(R398+S398)=2</formula>
    </cfRule>
  </conditionalFormatting>
  <conditionalFormatting sqref="R413">
    <cfRule type="expression" dxfId="416" priority="333">
      <formula>S413=1</formula>
    </cfRule>
  </conditionalFormatting>
  <conditionalFormatting sqref="S413">
    <cfRule type="expression" dxfId="415" priority="332">
      <formula>(R413+S413)=2</formula>
    </cfRule>
  </conditionalFormatting>
  <conditionalFormatting sqref="R395">
    <cfRule type="expression" dxfId="414" priority="331">
      <formula>S395=1</formula>
    </cfRule>
  </conditionalFormatting>
  <conditionalFormatting sqref="S395">
    <cfRule type="expression" dxfId="413" priority="330">
      <formula>(R395+S395)=2</formula>
    </cfRule>
  </conditionalFormatting>
  <conditionalFormatting sqref="R416">
    <cfRule type="expression" dxfId="412" priority="329">
      <formula>S416=1</formula>
    </cfRule>
  </conditionalFormatting>
  <conditionalFormatting sqref="S416">
    <cfRule type="expression" dxfId="411" priority="328">
      <formula>(R416+S416)=2</formula>
    </cfRule>
  </conditionalFormatting>
  <conditionalFormatting sqref="R426">
    <cfRule type="expression" dxfId="410" priority="327">
      <formula>S426=1</formula>
    </cfRule>
  </conditionalFormatting>
  <conditionalFormatting sqref="S426">
    <cfRule type="expression" dxfId="409" priority="326">
      <formula>(R426+S426)=2</formula>
    </cfRule>
  </conditionalFormatting>
  <conditionalFormatting sqref="R435">
    <cfRule type="expression" dxfId="408" priority="325">
      <formula>S435=1</formula>
    </cfRule>
  </conditionalFormatting>
  <conditionalFormatting sqref="S435">
    <cfRule type="expression" dxfId="407" priority="324">
      <formula>(R435+S435)=2</formula>
    </cfRule>
  </conditionalFormatting>
  <conditionalFormatting sqref="R438">
    <cfRule type="expression" dxfId="406" priority="321">
      <formula>S438=1</formula>
    </cfRule>
  </conditionalFormatting>
  <conditionalFormatting sqref="S438">
    <cfRule type="expression" dxfId="405" priority="320">
      <formula>(R438+S438)=2</formula>
    </cfRule>
  </conditionalFormatting>
  <conditionalFormatting sqref="R441">
    <cfRule type="expression" dxfId="404" priority="319">
      <formula>S441=1</formula>
    </cfRule>
  </conditionalFormatting>
  <conditionalFormatting sqref="S441">
    <cfRule type="expression" dxfId="403" priority="318">
      <formula>(R441+S441)=2</formula>
    </cfRule>
  </conditionalFormatting>
  <conditionalFormatting sqref="R419">
    <cfRule type="expression" dxfId="402" priority="317">
      <formula>S419=1</formula>
    </cfRule>
  </conditionalFormatting>
  <conditionalFormatting sqref="S419">
    <cfRule type="expression" dxfId="401" priority="316">
      <formula>(R419+S419)=2</formula>
    </cfRule>
  </conditionalFormatting>
  <conditionalFormatting sqref="P386 P399 P439 P442 P382 P425 P401:P402">
    <cfRule type="expression" dxfId="400" priority="315">
      <formula>Q382=1</formula>
    </cfRule>
  </conditionalFormatting>
  <conditionalFormatting sqref="Q386 Q399 Q439 Q442 Q382 Q425 Q401:Q402">
    <cfRule type="expression" dxfId="399" priority="314">
      <formula>(P382+Q382)=2</formula>
    </cfRule>
  </conditionalFormatting>
  <conditionalFormatting sqref="P404 P428 P433">
    <cfRule type="expression" dxfId="398" priority="313">
      <formula>Q404=1</formula>
    </cfRule>
  </conditionalFormatting>
  <conditionalFormatting sqref="Q404 Q428 Q433">
    <cfRule type="expression" dxfId="397" priority="312">
      <formula>(P404+Q404)=2</formula>
    </cfRule>
  </conditionalFormatting>
  <conditionalFormatting sqref="P405">
    <cfRule type="expression" dxfId="396" priority="311">
      <formula>Q405=1</formula>
    </cfRule>
  </conditionalFormatting>
  <conditionalFormatting sqref="Q405">
    <cfRule type="expression" dxfId="395" priority="310">
      <formula>(P405+Q405)=2</formula>
    </cfRule>
  </conditionalFormatting>
  <conditionalFormatting sqref="P448">
    <cfRule type="expression" dxfId="394" priority="309">
      <formula>Q448=1</formula>
    </cfRule>
  </conditionalFormatting>
  <conditionalFormatting sqref="Q448">
    <cfRule type="expression" dxfId="393" priority="308">
      <formula>(P448+Q448)=2</formula>
    </cfRule>
  </conditionalFormatting>
  <conditionalFormatting sqref="P429">
    <cfRule type="expression" dxfId="392" priority="307">
      <formula>Q429=1</formula>
    </cfRule>
  </conditionalFormatting>
  <conditionalFormatting sqref="Q429">
    <cfRule type="expression" dxfId="391" priority="306">
      <formula>(P429+Q429)=2</formula>
    </cfRule>
  </conditionalFormatting>
  <conditionalFormatting sqref="P431">
    <cfRule type="expression" dxfId="390" priority="299">
      <formula>Q431=1</formula>
    </cfRule>
  </conditionalFormatting>
  <conditionalFormatting sqref="Q431">
    <cfRule type="expression" dxfId="389" priority="298">
      <formula>(P431+Q431)=2</formula>
    </cfRule>
  </conditionalFormatting>
  <conditionalFormatting sqref="P432">
    <cfRule type="expression" dxfId="388" priority="297">
      <formula>Q432=1</formula>
    </cfRule>
  </conditionalFormatting>
  <conditionalFormatting sqref="Q432">
    <cfRule type="expression" dxfId="387" priority="296">
      <formula>(P432+Q432)=2</formula>
    </cfRule>
  </conditionalFormatting>
  <conditionalFormatting sqref="P446">
    <cfRule type="expression" dxfId="386" priority="291">
      <formula>Q446=1</formula>
    </cfRule>
  </conditionalFormatting>
  <conditionalFormatting sqref="Q446">
    <cfRule type="expression" dxfId="385" priority="290">
      <formula>(P446+Q446)=2</formula>
    </cfRule>
  </conditionalFormatting>
  <conditionalFormatting sqref="P383">
    <cfRule type="expression" dxfId="384" priority="289">
      <formula>Q383=1</formula>
    </cfRule>
  </conditionalFormatting>
  <conditionalFormatting sqref="Q383">
    <cfRule type="expression" dxfId="383" priority="288">
      <formula>(P383+Q383)=2</formula>
    </cfRule>
  </conditionalFormatting>
  <conditionalFormatting sqref="P384">
    <cfRule type="expression" dxfId="382" priority="287">
      <formula>Q384=1</formula>
    </cfRule>
  </conditionalFormatting>
  <conditionalFormatting sqref="Q384">
    <cfRule type="expression" dxfId="381" priority="286">
      <formula>(P384+Q384)=2</formula>
    </cfRule>
  </conditionalFormatting>
  <conditionalFormatting sqref="P387">
    <cfRule type="expression" dxfId="380" priority="285">
      <formula>Q387=1</formula>
    </cfRule>
  </conditionalFormatting>
  <conditionalFormatting sqref="Q387">
    <cfRule type="expression" dxfId="379" priority="284">
      <formula>(P387+Q387)=2</formula>
    </cfRule>
  </conditionalFormatting>
  <conditionalFormatting sqref="P389">
    <cfRule type="expression" dxfId="378" priority="283">
      <formula>Q389=1</formula>
    </cfRule>
  </conditionalFormatting>
  <conditionalFormatting sqref="Q389">
    <cfRule type="expression" dxfId="377" priority="282">
      <formula>(P389+Q389)=2</formula>
    </cfRule>
  </conditionalFormatting>
  <conditionalFormatting sqref="P398">
    <cfRule type="expression" dxfId="376" priority="281">
      <formula>Q398=1</formula>
    </cfRule>
  </conditionalFormatting>
  <conditionalFormatting sqref="Q398">
    <cfRule type="expression" dxfId="375" priority="280">
      <formula>(P398+Q398)=2</formula>
    </cfRule>
  </conditionalFormatting>
  <conditionalFormatting sqref="P413">
    <cfRule type="expression" dxfId="374" priority="279">
      <formula>Q413=1</formula>
    </cfRule>
  </conditionalFormatting>
  <conditionalFormatting sqref="Q413">
    <cfRule type="expression" dxfId="373" priority="278">
      <formula>(P413+Q413)=2</formula>
    </cfRule>
  </conditionalFormatting>
  <conditionalFormatting sqref="P395">
    <cfRule type="expression" dxfId="372" priority="277">
      <formula>Q395=1</formula>
    </cfRule>
  </conditionalFormatting>
  <conditionalFormatting sqref="Q395">
    <cfRule type="expression" dxfId="371" priority="276">
      <formula>(P395+Q395)=2</formula>
    </cfRule>
  </conditionalFormatting>
  <conditionalFormatting sqref="P416">
    <cfRule type="expression" dxfId="370" priority="275">
      <formula>Q416=1</formula>
    </cfRule>
  </conditionalFormatting>
  <conditionalFormatting sqref="Q416">
    <cfRule type="expression" dxfId="369" priority="274">
      <formula>(P416+Q416)=2</formula>
    </cfRule>
  </conditionalFormatting>
  <conditionalFormatting sqref="P426">
    <cfRule type="expression" dxfId="368" priority="273">
      <formula>Q426=1</formula>
    </cfRule>
  </conditionalFormatting>
  <conditionalFormatting sqref="Q426">
    <cfRule type="expression" dxfId="367" priority="272">
      <formula>(P426+Q426)=2</formula>
    </cfRule>
  </conditionalFormatting>
  <conditionalFormatting sqref="P435">
    <cfRule type="expression" dxfId="366" priority="271">
      <formula>Q435=1</formula>
    </cfRule>
  </conditionalFormatting>
  <conditionalFormatting sqref="Q435">
    <cfRule type="expression" dxfId="365" priority="270">
      <formula>(P435+Q435)=2</formula>
    </cfRule>
  </conditionalFormatting>
  <conditionalFormatting sqref="P438">
    <cfRule type="expression" dxfId="364" priority="267">
      <formula>Q438=1</formula>
    </cfRule>
  </conditionalFormatting>
  <conditionalFormatting sqref="Q438">
    <cfRule type="expression" dxfId="363" priority="266">
      <formula>(P438+Q438)=2</formula>
    </cfRule>
  </conditionalFormatting>
  <conditionalFormatting sqref="P441">
    <cfRule type="expression" dxfId="362" priority="265">
      <formula>Q441=1</formula>
    </cfRule>
  </conditionalFormatting>
  <conditionalFormatting sqref="Q441">
    <cfRule type="expression" dxfId="361" priority="264">
      <formula>(P441+Q441)=2</formula>
    </cfRule>
  </conditionalFormatting>
  <conditionalFormatting sqref="P419">
    <cfRule type="expression" dxfId="360" priority="263">
      <formula>Q419=1</formula>
    </cfRule>
  </conditionalFormatting>
  <conditionalFormatting sqref="Q419">
    <cfRule type="expression" dxfId="359" priority="262">
      <formula>(P419+Q419)=2</formula>
    </cfRule>
  </conditionalFormatting>
  <conditionalFormatting sqref="M407">
    <cfRule type="cellIs" dxfId="358" priority="259" operator="equal">
      <formula>1</formula>
    </cfRule>
  </conditionalFormatting>
  <conditionalFormatting sqref="AL407 AJ407 AH407 AF407 AD407 AB407 Z407 X407 V407 T407">
    <cfRule type="expression" dxfId="357" priority="258">
      <formula>U407=1</formula>
    </cfRule>
  </conditionalFormatting>
  <conditionalFormatting sqref="AM407 AK407 AI407 AG407 AE407 AC407 AA407 Y407 W407 U407">
    <cfRule type="expression" dxfId="356" priority="257">
      <formula>(T407+U407)=2</formula>
    </cfRule>
  </conditionalFormatting>
  <conditionalFormatting sqref="AQ407:AS407">
    <cfRule type="colorScale" priority="261">
      <colorScale>
        <cfvo type="percent" val="0"/>
        <cfvo type="percent" val="50"/>
        <cfvo type="percent" val="100"/>
        <color rgb="FFF8696B"/>
        <color rgb="FFFFEB84"/>
        <color rgb="FF63BE7B"/>
      </colorScale>
    </cfRule>
  </conditionalFormatting>
  <conditionalFormatting sqref="R407">
    <cfRule type="expression" dxfId="355" priority="256">
      <formula>S407=1</formula>
    </cfRule>
  </conditionalFormatting>
  <conditionalFormatting sqref="S407">
    <cfRule type="expression" dxfId="354" priority="255">
      <formula>(R407+S407)=2</formula>
    </cfRule>
  </conditionalFormatting>
  <conditionalFormatting sqref="P407">
    <cfRule type="expression" dxfId="353" priority="254">
      <formula>Q407=1</formula>
    </cfRule>
  </conditionalFormatting>
  <conditionalFormatting sqref="Q407">
    <cfRule type="expression" dxfId="352" priority="253">
      <formula>(P407+Q407)=2</formula>
    </cfRule>
  </conditionalFormatting>
  <conditionalFormatting sqref="M408">
    <cfRule type="cellIs" dxfId="351" priority="241" operator="equal">
      <formula>1</formula>
    </cfRule>
  </conditionalFormatting>
  <conditionalFormatting sqref="T408 V408 X408 Z408 AB408 AD408 AF408 AH408 AJ408 AL408">
    <cfRule type="expression" dxfId="350" priority="240">
      <formula>U408=1</formula>
    </cfRule>
  </conditionalFormatting>
  <conditionalFormatting sqref="U408 W408 Y408 AA408 AC408 AE408 AG408 AI408 AK408 AM408">
    <cfRule type="expression" dxfId="349" priority="239">
      <formula>(T408+U408)=2</formula>
    </cfRule>
  </conditionalFormatting>
  <conditionalFormatting sqref="AQ408:AS408">
    <cfRule type="colorScale" priority="243">
      <colorScale>
        <cfvo type="percent" val="0"/>
        <cfvo type="percent" val="50"/>
        <cfvo type="percent" val="100"/>
        <color rgb="FFF8696B"/>
        <color rgb="FFFFEB84"/>
        <color rgb="FF63BE7B"/>
      </colorScale>
    </cfRule>
  </conditionalFormatting>
  <conditionalFormatting sqref="R408">
    <cfRule type="expression" dxfId="348" priority="238">
      <formula>S408=1</formula>
    </cfRule>
  </conditionalFormatting>
  <conditionalFormatting sqref="S408">
    <cfRule type="expression" dxfId="347" priority="237">
      <formula>(R408+S408)=2</formula>
    </cfRule>
  </conditionalFormatting>
  <conditionalFormatting sqref="P408">
    <cfRule type="expression" dxfId="346" priority="236">
      <formula>Q408=1</formula>
    </cfRule>
  </conditionalFormatting>
  <conditionalFormatting sqref="Q408">
    <cfRule type="expression" dxfId="345" priority="235">
      <formula>(P408+Q408)=2</formula>
    </cfRule>
  </conditionalFormatting>
  <conditionalFormatting sqref="M449">
    <cfRule type="cellIs" dxfId="344" priority="224" operator="equal">
      <formula>1</formula>
    </cfRule>
  </conditionalFormatting>
  <conditionalFormatting sqref="M450">
    <cfRule type="cellIs" dxfId="343" priority="221" operator="equal">
      <formula>1</formula>
    </cfRule>
  </conditionalFormatting>
  <conditionalFormatting sqref="T450 V450 X450 Z450 AB450 AD450 AF450 AH450 AJ450 AL450">
    <cfRule type="expression" dxfId="342" priority="220">
      <formula>U450=1</formula>
    </cfRule>
  </conditionalFormatting>
  <conditionalFormatting sqref="U450 W450 Y450 AA450 AC450 AE450 AG450 AI450 AK450 AM450">
    <cfRule type="expression" dxfId="341" priority="219">
      <formula>(T450+U450)=2</formula>
    </cfRule>
  </conditionalFormatting>
  <conditionalFormatting sqref="AQ450:AS450 AU450">
    <cfRule type="colorScale" priority="223">
      <colorScale>
        <cfvo type="percent" val="0"/>
        <cfvo type="percent" val="50"/>
        <cfvo type="percent" val="100"/>
        <color rgb="FFF8696B"/>
        <color rgb="FFFFEB84"/>
        <color rgb="FF63BE7B"/>
      </colorScale>
    </cfRule>
  </conditionalFormatting>
  <conditionalFormatting sqref="R450">
    <cfRule type="expression" dxfId="340" priority="218">
      <formula>S450=1</formula>
    </cfRule>
  </conditionalFormatting>
  <conditionalFormatting sqref="S450">
    <cfRule type="expression" dxfId="339" priority="217">
      <formula>(R450+S450)=2</formula>
    </cfRule>
  </conditionalFormatting>
  <conditionalFormatting sqref="P450">
    <cfRule type="expression" dxfId="338" priority="216">
      <formula>Q450=1</formula>
    </cfRule>
  </conditionalFormatting>
  <conditionalFormatting sqref="Q450">
    <cfRule type="expression" dxfId="337" priority="215">
      <formula>(P450+Q450)=2</formula>
    </cfRule>
  </conditionalFormatting>
  <conditionalFormatting sqref="AU427">
    <cfRule type="colorScale" priority="214">
      <colorScale>
        <cfvo type="percent" val="0"/>
        <cfvo type="percent" val="50"/>
        <cfvo type="percent" val="100"/>
        <color rgb="FFF8696B"/>
        <color rgb="FFFFEB84"/>
        <color rgb="FF63BE7B"/>
      </colorScale>
    </cfRule>
  </conditionalFormatting>
  <conditionalFormatting sqref="AU430">
    <cfRule type="colorScale" priority="212">
      <colorScale>
        <cfvo type="percent" val="0"/>
        <cfvo type="percent" val="50"/>
        <cfvo type="percent" val="100"/>
        <color rgb="FFF8696B"/>
        <color rgb="FFFFEB84"/>
        <color rgb="FF63BE7B"/>
      </colorScale>
    </cfRule>
  </conditionalFormatting>
  <conditionalFormatting sqref="AQ440 AU440">
    <cfRule type="colorScale" priority="209">
      <colorScale>
        <cfvo type="percent" val="0"/>
        <cfvo type="percent" val="50"/>
        <cfvo type="percent" val="100"/>
        <color rgb="FFF8696B"/>
        <color rgb="FFFFEB84"/>
        <color rgb="FF63BE7B"/>
      </colorScale>
    </cfRule>
  </conditionalFormatting>
  <conditionalFormatting sqref="AU437 AQ437">
    <cfRule type="colorScale" priority="208">
      <colorScale>
        <cfvo type="percent" val="0"/>
        <cfvo type="percent" val="50"/>
        <cfvo type="percent" val="100"/>
        <color rgb="FFF8696B"/>
        <color rgb="FFFFEB84"/>
        <color rgb="FF63BE7B"/>
      </colorScale>
    </cfRule>
  </conditionalFormatting>
  <conditionalFormatting sqref="M383">
    <cfRule type="cellIs" dxfId="336" priority="204" operator="equal">
      <formula>1</formula>
    </cfRule>
  </conditionalFormatting>
  <conditionalFormatting sqref="M421">
    <cfRule type="cellIs" dxfId="335" priority="200" operator="equal">
      <formula>1</formula>
    </cfRule>
  </conditionalFormatting>
  <conditionalFormatting sqref="AQ421 AU421">
    <cfRule type="colorScale" priority="202">
      <colorScale>
        <cfvo type="percent" val="0"/>
        <cfvo type="percent" val="50"/>
        <cfvo type="percent" val="100"/>
        <color rgb="FFF8696B"/>
        <color rgb="FFFFEB84"/>
        <color rgb="FF63BE7B"/>
      </colorScale>
    </cfRule>
  </conditionalFormatting>
  <conditionalFormatting sqref="M422:M423">
    <cfRule type="cellIs" dxfId="334" priority="197" operator="equal">
      <formula>1</formula>
    </cfRule>
  </conditionalFormatting>
  <conditionalFormatting sqref="T422:T423 V422:V423 X422:X423 Z422:Z423 AB422:AB423 AD422:AD423 AF422:AF423 AH422:AH423 AJ422:AJ423 AL422:AL423">
    <cfRule type="expression" dxfId="333" priority="196">
      <formula>U422=1</formula>
    </cfRule>
  </conditionalFormatting>
  <conditionalFormatting sqref="U422:U423 W422:W423 Y422:Y423 AA422:AA423 AC422:AC423 AE422:AE423 AG422:AG423 AI422:AI423 AK422:AK423 AM422:AM423">
    <cfRule type="expression" dxfId="332" priority="195">
      <formula>(T422+U422)=2</formula>
    </cfRule>
  </conditionalFormatting>
  <conditionalFormatting sqref="AQ422:AS423 AU422:AU423">
    <cfRule type="colorScale" priority="199">
      <colorScale>
        <cfvo type="percent" val="0"/>
        <cfvo type="percent" val="50"/>
        <cfvo type="percent" val="100"/>
        <color rgb="FFF8696B"/>
        <color rgb="FFFFEB84"/>
        <color rgb="FF63BE7B"/>
      </colorScale>
    </cfRule>
  </conditionalFormatting>
  <conditionalFormatting sqref="R422:R423">
    <cfRule type="expression" dxfId="331" priority="194">
      <formula>S422=1</formula>
    </cfRule>
  </conditionalFormatting>
  <conditionalFormatting sqref="S422:S423">
    <cfRule type="expression" dxfId="330" priority="193">
      <formula>(R422+S422)=2</formula>
    </cfRule>
  </conditionalFormatting>
  <conditionalFormatting sqref="P422:P423">
    <cfRule type="expression" dxfId="329" priority="192">
      <formula>Q422=1</formula>
    </cfRule>
  </conditionalFormatting>
  <conditionalFormatting sqref="Q422:Q423">
    <cfRule type="expression" dxfId="328" priority="191">
      <formula>(P422+Q422)=2</formula>
    </cfRule>
  </conditionalFormatting>
  <conditionalFormatting sqref="AQ436:AS436 AQ434 AU434 AU436">
    <cfRule type="colorScale" priority="523">
      <colorScale>
        <cfvo type="percent" val="0"/>
        <cfvo type="percent" val="50"/>
        <cfvo type="percent" val="100"/>
        <color rgb="FFF8696B"/>
        <color rgb="FFFFEB84"/>
        <color rgb="FF63BE7B"/>
      </colorScale>
    </cfRule>
  </conditionalFormatting>
  <conditionalFormatting sqref="M437">
    <cfRule type="cellIs" dxfId="327" priority="189" operator="equal">
      <formula>1</formula>
    </cfRule>
  </conditionalFormatting>
  <conditionalFormatting sqref="M440">
    <cfRule type="cellIs" dxfId="326" priority="187" operator="equal">
      <formula>1</formula>
    </cfRule>
  </conditionalFormatting>
  <conditionalFormatting sqref="AU449 AQ449">
    <cfRule type="colorScale" priority="526">
      <colorScale>
        <cfvo type="percent" val="0"/>
        <cfvo type="percent" val="50"/>
        <cfvo type="percent" val="100"/>
        <color rgb="FFF8696B"/>
        <color rgb="FFFFEB84"/>
        <color rgb="FF63BE7B"/>
      </colorScale>
    </cfRule>
  </conditionalFormatting>
  <conditionalFormatting sqref="M452">
    <cfRule type="cellIs" dxfId="325" priority="186" operator="equal">
      <formula>1</formula>
    </cfRule>
  </conditionalFormatting>
  <conditionalFormatting sqref="M451">
    <cfRule type="cellIs" dxfId="324" priority="182" operator="equal">
      <formula>1</formula>
    </cfRule>
  </conditionalFormatting>
  <conditionalFormatting sqref="AU451 AQ451">
    <cfRule type="colorScale" priority="184">
      <colorScale>
        <cfvo type="percent" val="0"/>
        <cfvo type="percent" val="50"/>
        <cfvo type="percent" val="100"/>
        <color rgb="FFF8696B"/>
        <color rgb="FFFFEB84"/>
        <color rgb="FF63BE7B"/>
      </colorScale>
    </cfRule>
  </conditionalFormatting>
  <conditionalFormatting sqref="T452 V452 X452 Z452 AB452 AD452 AF452 AH452 AJ452 AL452">
    <cfRule type="expression" dxfId="323" priority="180">
      <formula>U452=1</formula>
    </cfRule>
  </conditionalFormatting>
  <conditionalFormatting sqref="U452 W452 Y452 AA452 AC452 AE452 AG452 AI452 AK452 AM452">
    <cfRule type="expression" dxfId="322" priority="179">
      <formula>(T452+U452)=2</formula>
    </cfRule>
  </conditionalFormatting>
  <conditionalFormatting sqref="AQ452:AS452 AU452">
    <cfRule type="colorScale" priority="181">
      <colorScale>
        <cfvo type="percent" val="0"/>
        <cfvo type="percent" val="50"/>
        <cfvo type="percent" val="100"/>
        <color rgb="FFF8696B"/>
        <color rgb="FFFFEB84"/>
        <color rgb="FF63BE7B"/>
      </colorScale>
    </cfRule>
  </conditionalFormatting>
  <conditionalFormatting sqref="R452">
    <cfRule type="expression" dxfId="321" priority="178">
      <formula>S452=1</formula>
    </cfRule>
  </conditionalFormatting>
  <conditionalFormatting sqref="S452">
    <cfRule type="expression" dxfId="320" priority="177">
      <formula>(R452+S452)=2</formula>
    </cfRule>
  </conditionalFormatting>
  <conditionalFormatting sqref="P452">
    <cfRule type="expression" dxfId="319" priority="176">
      <formula>Q452=1</formula>
    </cfRule>
  </conditionalFormatting>
  <conditionalFormatting sqref="Q452">
    <cfRule type="expression" dxfId="318" priority="175">
      <formula>(P452+Q452)=2</formula>
    </cfRule>
  </conditionalFormatting>
  <conditionalFormatting sqref="M453">
    <cfRule type="cellIs" dxfId="317" priority="172" operator="equal">
      <formula>1</formula>
    </cfRule>
  </conditionalFormatting>
  <conditionalFormatting sqref="AU453 AQ453">
    <cfRule type="colorScale" priority="174">
      <colorScale>
        <cfvo type="percent" val="0"/>
        <cfvo type="percent" val="50"/>
        <cfvo type="percent" val="100"/>
        <color rgb="FFF8696B"/>
        <color rgb="FFFFEB84"/>
        <color rgb="FF63BE7B"/>
      </colorScale>
    </cfRule>
  </conditionalFormatting>
  <conditionalFormatting sqref="T454 V454 X454 Z454 AB454 AD454 AF454 AH454 AJ454 AL454">
    <cfRule type="expression" dxfId="316" priority="170">
      <formula>U454=1</formula>
    </cfRule>
  </conditionalFormatting>
  <conditionalFormatting sqref="U454 W454 Y454 AA454 AC454 AE454 AG454 AI454 AK454 AM454">
    <cfRule type="expression" dxfId="315" priority="169">
      <formula>(T454+U454)=2</formula>
    </cfRule>
  </conditionalFormatting>
  <conditionalFormatting sqref="AQ454:AS454 AU454">
    <cfRule type="colorScale" priority="171">
      <colorScale>
        <cfvo type="percent" val="0"/>
        <cfvo type="percent" val="50"/>
        <cfvo type="percent" val="100"/>
        <color rgb="FFF8696B"/>
        <color rgb="FFFFEB84"/>
        <color rgb="FF63BE7B"/>
      </colorScale>
    </cfRule>
  </conditionalFormatting>
  <conditionalFormatting sqref="R454">
    <cfRule type="expression" dxfId="314" priority="168">
      <formula>S454=1</formula>
    </cfRule>
  </conditionalFormatting>
  <conditionalFormatting sqref="S454">
    <cfRule type="expression" dxfId="313" priority="167">
      <formula>(R454+S454)=2</formula>
    </cfRule>
  </conditionalFormatting>
  <conditionalFormatting sqref="P454">
    <cfRule type="expression" dxfId="312" priority="166">
      <formula>Q454=1</formula>
    </cfRule>
  </conditionalFormatting>
  <conditionalFormatting sqref="Q454">
    <cfRule type="expression" dxfId="311" priority="165">
      <formula>(P454+Q454)=2</formula>
    </cfRule>
  </conditionalFormatting>
  <conditionalFormatting sqref="M455">
    <cfRule type="cellIs" dxfId="310" priority="162" operator="equal">
      <formula>1</formula>
    </cfRule>
  </conditionalFormatting>
  <conditionalFormatting sqref="AU455 AQ455">
    <cfRule type="colorScale" priority="164">
      <colorScale>
        <cfvo type="percent" val="0"/>
        <cfvo type="percent" val="50"/>
        <cfvo type="percent" val="100"/>
        <color rgb="FFF8696B"/>
        <color rgb="FFFFEB84"/>
        <color rgb="FF63BE7B"/>
      </colorScale>
    </cfRule>
  </conditionalFormatting>
  <conditionalFormatting sqref="T456 V456 X456 Z456 AB456 AD456 AF456 AH456 AJ456 AL456">
    <cfRule type="expression" dxfId="309" priority="160">
      <formula>U456=1</formula>
    </cfRule>
  </conditionalFormatting>
  <conditionalFormatting sqref="U456 W456 Y456 AA456 AC456 AE456 AG456 AI456 AK456 AM456">
    <cfRule type="expression" dxfId="308" priority="159">
      <formula>(T456+U456)=2</formula>
    </cfRule>
  </conditionalFormatting>
  <conditionalFormatting sqref="AQ456:AS456 AU456">
    <cfRule type="colorScale" priority="161">
      <colorScale>
        <cfvo type="percent" val="0"/>
        <cfvo type="percent" val="50"/>
        <cfvo type="percent" val="100"/>
        <color rgb="FFF8696B"/>
        <color rgb="FFFFEB84"/>
        <color rgb="FF63BE7B"/>
      </colorScale>
    </cfRule>
  </conditionalFormatting>
  <conditionalFormatting sqref="R456">
    <cfRule type="expression" dxfId="307" priority="158">
      <formula>S456=1</formula>
    </cfRule>
  </conditionalFormatting>
  <conditionalFormatting sqref="S456">
    <cfRule type="expression" dxfId="306" priority="157">
      <formula>(R456+S456)=2</formula>
    </cfRule>
  </conditionalFormatting>
  <conditionalFormatting sqref="P456">
    <cfRule type="expression" dxfId="305" priority="156">
      <formula>Q456=1</formula>
    </cfRule>
  </conditionalFormatting>
  <conditionalFormatting sqref="Q456">
    <cfRule type="expression" dxfId="304" priority="155">
      <formula>(P456+Q456)=2</formula>
    </cfRule>
  </conditionalFormatting>
  <conditionalFormatting sqref="M471">
    <cfRule type="cellIs" dxfId="303" priority="82" operator="equal">
      <formula>1</formula>
    </cfRule>
  </conditionalFormatting>
  <conditionalFormatting sqref="T458 V458 X458 Z458 AB458 AD458 AF458 AH458 AJ458 AL458">
    <cfRule type="expression" dxfId="302" priority="153">
      <formula>U458=1</formula>
    </cfRule>
  </conditionalFormatting>
  <conditionalFormatting sqref="U458 W458 Y458 AA458 AC458 AE458 AG458 AI458 AK458 AM458">
    <cfRule type="expression" dxfId="301" priority="152">
      <formula>(T458+U458)=2</formula>
    </cfRule>
  </conditionalFormatting>
  <conditionalFormatting sqref="AQ458:AS458 AU458">
    <cfRule type="colorScale" priority="154">
      <colorScale>
        <cfvo type="percent" val="0"/>
        <cfvo type="percent" val="50"/>
        <cfvo type="percent" val="100"/>
        <color rgb="FFF8696B"/>
        <color rgb="FFFFEB84"/>
        <color rgb="FF63BE7B"/>
      </colorScale>
    </cfRule>
  </conditionalFormatting>
  <conditionalFormatting sqref="R458">
    <cfRule type="expression" dxfId="300" priority="151">
      <formula>S458=1</formula>
    </cfRule>
  </conditionalFormatting>
  <conditionalFormatting sqref="S458">
    <cfRule type="expression" dxfId="299" priority="150">
      <formula>(R458+S458)=2</formula>
    </cfRule>
  </conditionalFormatting>
  <conditionalFormatting sqref="P458">
    <cfRule type="expression" dxfId="298" priority="149">
      <formula>Q458=1</formula>
    </cfRule>
  </conditionalFormatting>
  <conditionalFormatting sqref="Q458">
    <cfRule type="expression" dxfId="297" priority="148">
      <formula>(P458+Q458)=2</formula>
    </cfRule>
  </conditionalFormatting>
  <conditionalFormatting sqref="M457">
    <cfRule type="cellIs" dxfId="296" priority="145" operator="equal">
      <formula>1</formula>
    </cfRule>
  </conditionalFormatting>
  <conditionalFormatting sqref="AU457 AQ457">
    <cfRule type="colorScale" priority="147">
      <colorScale>
        <cfvo type="percent" val="0"/>
        <cfvo type="percent" val="50"/>
        <cfvo type="percent" val="100"/>
        <color rgb="FFF8696B"/>
        <color rgb="FFFFEB84"/>
        <color rgb="FF63BE7B"/>
      </colorScale>
    </cfRule>
  </conditionalFormatting>
  <conditionalFormatting sqref="M459">
    <cfRule type="cellIs" dxfId="295" priority="142" operator="equal">
      <formula>1</formula>
    </cfRule>
  </conditionalFormatting>
  <conditionalFormatting sqref="AQ459 AU459">
    <cfRule type="colorScale" priority="144">
      <colorScale>
        <cfvo type="percent" val="0"/>
        <cfvo type="percent" val="50"/>
        <cfvo type="percent" val="100"/>
        <color rgb="FFF8696B"/>
        <color rgb="FFFFEB84"/>
        <color rgb="FF63BE7B"/>
      </colorScale>
    </cfRule>
  </conditionalFormatting>
  <conditionalFormatting sqref="T460 V460 X460 Z460 AB460 AD460 AF460 AH460 AJ460 AL460">
    <cfRule type="expression" dxfId="294" priority="140">
      <formula>U460=1</formula>
    </cfRule>
  </conditionalFormatting>
  <conditionalFormatting sqref="U460 W460 Y460 AA460 AC460 AE460 AG460 AI460 AK460 AM460">
    <cfRule type="expression" dxfId="293" priority="139">
      <formula>(T460+U460)=2</formula>
    </cfRule>
  </conditionalFormatting>
  <conditionalFormatting sqref="AQ460:AS460 AU460">
    <cfRule type="colorScale" priority="141">
      <colorScale>
        <cfvo type="percent" val="0"/>
        <cfvo type="percent" val="50"/>
        <cfvo type="percent" val="100"/>
        <color rgb="FFF8696B"/>
        <color rgb="FFFFEB84"/>
        <color rgb="FF63BE7B"/>
      </colorScale>
    </cfRule>
  </conditionalFormatting>
  <conditionalFormatting sqref="R460">
    <cfRule type="expression" dxfId="292" priority="138">
      <formula>S460=1</formula>
    </cfRule>
  </conditionalFormatting>
  <conditionalFormatting sqref="S460">
    <cfRule type="expression" dxfId="291" priority="137">
      <formula>(R460+S460)=2</formula>
    </cfRule>
  </conditionalFormatting>
  <conditionalFormatting sqref="P460">
    <cfRule type="expression" dxfId="290" priority="136">
      <formula>Q460=1</formula>
    </cfRule>
  </conditionalFormatting>
  <conditionalFormatting sqref="Q460">
    <cfRule type="expression" dxfId="289" priority="135">
      <formula>(P460+Q460)=2</formula>
    </cfRule>
  </conditionalFormatting>
  <conditionalFormatting sqref="M461">
    <cfRule type="cellIs" dxfId="288" priority="132" operator="equal">
      <formula>1</formula>
    </cfRule>
  </conditionalFormatting>
  <conditionalFormatting sqref="AQ461 AU461">
    <cfRule type="colorScale" priority="134">
      <colorScale>
        <cfvo type="percent" val="0"/>
        <cfvo type="percent" val="50"/>
        <cfvo type="percent" val="100"/>
        <color rgb="FFF8696B"/>
        <color rgb="FFFFEB84"/>
        <color rgb="FF63BE7B"/>
      </colorScale>
    </cfRule>
  </conditionalFormatting>
  <conditionalFormatting sqref="T462 V462 X462 Z462 AB462 AD462 AF462 AH462 AJ462 AL462">
    <cfRule type="expression" dxfId="287" priority="130">
      <formula>U462=1</formula>
    </cfRule>
  </conditionalFormatting>
  <conditionalFormatting sqref="U462 W462 Y462 AA462 AC462 AE462 AG462 AI462 AK462 AM462">
    <cfRule type="expression" dxfId="286" priority="129">
      <formula>(T462+U462)=2</formula>
    </cfRule>
  </conditionalFormatting>
  <conditionalFormatting sqref="AQ462:AS462 AU462">
    <cfRule type="colorScale" priority="131">
      <colorScale>
        <cfvo type="percent" val="0"/>
        <cfvo type="percent" val="50"/>
        <cfvo type="percent" val="100"/>
        <color rgb="FFF8696B"/>
        <color rgb="FFFFEB84"/>
        <color rgb="FF63BE7B"/>
      </colorScale>
    </cfRule>
  </conditionalFormatting>
  <conditionalFormatting sqref="R462">
    <cfRule type="expression" dxfId="285" priority="128">
      <formula>S462=1</formula>
    </cfRule>
  </conditionalFormatting>
  <conditionalFormatting sqref="S462">
    <cfRule type="expression" dxfId="284" priority="127">
      <formula>(R462+S462)=2</formula>
    </cfRule>
  </conditionalFormatting>
  <conditionalFormatting sqref="P462">
    <cfRule type="expression" dxfId="283" priority="126">
      <formula>Q462=1</formula>
    </cfRule>
  </conditionalFormatting>
  <conditionalFormatting sqref="Q462">
    <cfRule type="expression" dxfId="282" priority="125">
      <formula>(P462+Q462)=2</formula>
    </cfRule>
  </conditionalFormatting>
  <conditionalFormatting sqref="M463">
    <cfRule type="cellIs" dxfId="281" priority="122" operator="equal">
      <formula>1</formula>
    </cfRule>
  </conditionalFormatting>
  <conditionalFormatting sqref="AQ463 AU463">
    <cfRule type="colorScale" priority="124">
      <colorScale>
        <cfvo type="percent" val="0"/>
        <cfvo type="percent" val="50"/>
        <cfvo type="percent" val="100"/>
        <color rgb="FFF8696B"/>
        <color rgb="FFFFEB84"/>
        <color rgb="FF63BE7B"/>
      </colorScale>
    </cfRule>
  </conditionalFormatting>
  <conditionalFormatting sqref="T464 V464 X464 Z464 AB464 AD464 AF464 AH464 AJ464 AL464">
    <cfRule type="expression" dxfId="280" priority="120">
      <formula>U464=1</formula>
    </cfRule>
  </conditionalFormatting>
  <conditionalFormatting sqref="U464 W464 Y464 AA464 AC464 AE464 AG464 AI464 AK464 AM464">
    <cfRule type="expression" dxfId="279" priority="119">
      <formula>(T464+U464)=2</formula>
    </cfRule>
  </conditionalFormatting>
  <conditionalFormatting sqref="AQ464:AS464 AU464">
    <cfRule type="colorScale" priority="121">
      <colorScale>
        <cfvo type="percent" val="0"/>
        <cfvo type="percent" val="50"/>
        <cfvo type="percent" val="100"/>
        <color rgb="FFF8696B"/>
        <color rgb="FFFFEB84"/>
        <color rgb="FF63BE7B"/>
      </colorScale>
    </cfRule>
  </conditionalFormatting>
  <conditionalFormatting sqref="R464">
    <cfRule type="expression" dxfId="278" priority="118">
      <formula>S464=1</formula>
    </cfRule>
  </conditionalFormatting>
  <conditionalFormatting sqref="S464">
    <cfRule type="expression" dxfId="277" priority="117">
      <formula>(R464+S464)=2</formula>
    </cfRule>
  </conditionalFormatting>
  <conditionalFormatting sqref="P464">
    <cfRule type="expression" dxfId="276" priority="116">
      <formula>Q464=1</formula>
    </cfRule>
  </conditionalFormatting>
  <conditionalFormatting sqref="Q464">
    <cfRule type="expression" dxfId="275" priority="115">
      <formula>(P464+Q464)=2</formula>
    </cfRule>
  </conditionalFormatting>
  <conditionalFormatting sqref="M465">
    <cfRule type="cellIs" dxfId="274" priority="112" operator="equal">
      <formula>1</formula>
    </cfRule>
  </conditionalFormatting>
  <conditionalFormatting sqref="AQ465 AU465">
    <cfRule type="colorScale" priority="114">
      <colorScale>
        <cfvo type="percent" val="0"/>
        <cfvo type="percent" val="50"/>
        <cfvo type="percent" val="100"/>
        <color rgb="FFF8696B"/>
        <color rgb="FFFFEB84"/>
        <color rgb="FF63BE7B"/>
      </colorScale>
    </cfRule>
  </conditionalFormatting>
  <conditionalFormatting sqref="T466 V466 X466 Z466 AB466 AD466 AF466 AH466 AJ466 AL466">
    <cfRule type="expression" dxfId="273" priority="110">
      <formula>U466=1</formula>
    </cfRule>
  </conditionalFormatting>
  <conditionalFormatting sqref="U466 W466 Y466 AA466 AC466 AE466 AG466 AI466 AK466 AM466">
    <cfRule type="expression" dxfId="272" priority="109">
      <formula>(T466+U466)=2</formula>
    </cfRule>
  </conditionalFormatting>
  <conditionalFormatting sqref="AQ466:AS466 AU466">
    <cfRule type="colorScale" priority="111">
      <colorScale>
        <cfvo type="percent" val="0"/>
        <cfvo type="percent" val="50"/>
        <cfvo type="percent" val="100"/>
        <color rgb="FFF8696B"/>
        <color rgb="FFFFEB84"/>
        <color rgb="FF63BE7B"/>
      </colorScale>
    </cfRule>
  </conditionalFormatting>
  <conditionalFormatting sqref="R466">
    <cfRule type="expression" dxfId="271" priority="108">
      <formula>S466=1</formula>
    </cfRule>
  </conditionalFormatting>
  <conditionalFormatting sqref="S466">
    <cfRule type="expression" dxfId="270" priority="107">
      <formula>(R466+S466)=2</formula>
    </cfRule>
  </conditionalFormatting>
  <conditionalFormatting sqref="P466">
    <cfRule type="expression" dxfId="269" priority="106">
      <formula>Q466=1</formula>
    </cfRule>
  </conditionalFormatting>
  <conditionalFormatting sqref="Q466">
    <cfRule type="expression" dxfId="268" priority="105">
      <formula>(P466+Q466)=2</formula>
    </cfRule>
  </conditionalFormatting>
  <conditionalFormatting sqref="M467">
    <cfRule type="cellIs" dxfId="267" priority="102" operator="equal">
      <formula>1</formula>
    </cfRule>
  </conditionalFormatting>
  <conditionalFormatting sqref="AU467 AQ467">
    <cfRule type="colorScale" priority="104">
      <colorScale>
        <cfvo type="percent" val="0"/>
        <cfvo type="percent" val="50"/>
        <cfvo type="percent" val="100"/>
        <color rgb="FFF8696B"/>
        <color rgb="FFFFEB84"/>
        <color rgb="FF63BE7B"/>
      </colorScale>
    </cfRule>
  </conditionalFormatting>
  <conditionalFormatting sqref="T468 V468 X468 Z468 AB468 AD468 AF468 AH468 AJ468 AL468">
    <cfRule type="expression" dxfId="266" priority="100">
      <formula>U468=1</formula>
    </cfRule>
  </conditionalFormatting>
  <conditionalFormatting sqref="U468 W468 Y468 AA468 AC468 AE468 AG468 AI468 AK468 AM468">
    <cfRule type="expression" dxfId="265" priority="99">
      <formula>(T468+U468)=2</formula>
    </cfRule>
  </conditionalFormatting>
  <conditionalFormatting sqref="AQ468:AS468 AU468">
    <cfRule type="colorScale" priority="101">
      <colorScale>
        <cfvo type="percent" val="0"/>
        <cfvo type="percent" val="50"/>
        <cfvo type="percent" val="100"/>
        <color rgb="FFF8696B"/>
        <color rgb="FFFFEB84"/>
        <color rgb="FF63BE7B"/>
      </colorScale>
    </cfRule>
  </conditionalFormatting>
  <conditionalFormatting sqref="R468">
    <cfRule type="expression" dxfId="264" priority="98">
      <formula>S468=1</formula>
    </cfRule>
  </conditionalFormatting>
  <conditionalFormatting sqref="S468">
    <cfRule type="expression" dxfId="263" priority="97">
      <formula>(R468+S468)=2</formula>
    </cfRule>
  </conditionalFormatting>
  <conditionalFormatting sqref="P468">
    <cfRule type="expression" dxfId="262" priority="96">
      <formula>Q468=1</formula>
    </cfRule>
  </conditionalFormatting>
  <conditionalFormatting sqref="Q468">
    <cfRule type="expression" dxfId="261" priority="95">
      <formula>(P468+Q468)=2</formula>
    </cfRule>
  </conditionalFormatting>
  <conditionalFormatting sqref="M469">
    <cfRule type="cellIs" dxfId="260" priority="92" operator="equal">
      <formula>1</formula>
    </cfRule>
  </conditionalFormatting>
  <conditionalFormatting sqref="AU469 AQ469">
    <cfRule type="colorScale" priority="94">
      <colorScale>
        <cfvo type="percent" val="0"/>
        <cfvo type="percent" val="50"/>
        <cfvo type="percent" val="100"/>
        <color rgb="FFF8696B"/>
        <color rgb="FFFFEB84"/>
        <color rgb="FF63BE7B"/>
      </colorScale>
    </cfRule>
  </conditionalFormatting>
  <conditionalFormatting sqref="T470 V470 X470 Z470 AB470 AD470 AF470 AH470 AJ470 AL470">
    <cfRule type="expression" dxfId="259" priority="90">
      <formula>U470=1</formula>
    </cfRule>
  </conditionalFormatting>
  <conditionalFormatting sqref="U470 W470 Y470 AA470 AC470 AE470 AG470 AI470 AK470 AM470">
    <cfRule type="expression" dxfId="258" priority="89">
      <formula>(T470+U470)=2</formula>
    </cfRule>
  </conditionalFormatting>
  <conditionalFormatting sqref="AQ470:AS470 AU470">
    <cfRule type="colorScale" priority="91">
      <colorScale>
        <cfvo type="percent" val="0"/>
        <cfvo type="percent" val="50"/>
        <cfvo type="percent" val="100"/>
        <color rgb="FFF8696B"/>
        <color rgb="FFFFEB84"/>
        <color rgb="FF63BE7B"/>
      </colorScale>
    </cfRule>
  </conditionalFormatting>
  <conditionalFormatting sqref="R470">
    <cfRule type="expression" dxfId="257" priority="88">
      <formula>S470=1</formula>
    </cfRule>
  </conditionalFormatting>
  <conditionalFormatting sqref="S470">
    <cfRule type="expression" dxfId="256" priority="87">
      <formula>(R470+S470)=2</formula>
    </cfRule>
  </conditionalFormatting>
  <conditionalFormatting sqref="P470">
    <cfRule type="expression" dxfId="255" priority="86">
      <formula>Q470=1</formula>
    </cfRule>
  </conditionalFormatting>
  <conditionalFormatting sqref="Q470">
    <cfRule type="expression" dxfId="254" priority="85">
      <formula>(P470+Q470)=2</formula>
    </cfRule>
  </conditionalFormatting>
  <conditionalFormatting sqref="AU471 AQ471">
    <cfRule type="colorScale" priority="84">
      <colorScale>
        <cfvo type="percent" val="0"/>
        <cfvo type="percent" val="50"/>
        <cfvo type="percent" val="100"/>
        <color rgb="FFF8696B"/>
        <color rgb="FFFFEB84"/>
        <color rgb="FF63BE7B"/>
      </colorScale>
    </cfRule>
  </conditionalFormatting>
  <conditionalFormatting sqref="T472 V472 X472 Z472 AB472 AD472 AF472 AH472 AJ472 AL472">
    <cfRule type="expression" dxfId="253" priority="80">
      <formula>U472=1</formula>
    </cfRule>
  </conditionalFormatting>
  <conditionalFormatting sqref="U472 W472 Y472 AA472 AC472 AE472 AG472 AI472 AK472 AM472">
    <cfRule type="expression" dxfId="252" priority="79">
      <formula>(T472+U472)=2</formula>
    </cfRule>
  </conditionalFormatting>
  <conditionalFormatting sqref="AQ472:AS472 AU472">
    <cfRule type="colorScale" priority="81">
      <colorScale>
        <cfvo type="percent" val="0"/>
        <cfvo type="percent" val="50"/>
        <cfvo type="percent" val="100"/>
        <color rgb="FFF8696B"/>
        <color rgb="FFFFEB84"/>
        <color rgb="FF63BE7B"/>
      </colorScale>
    </cfRule>
  </conditionalFormatting>
  <conditionalFormatting sqref="R472">
    <cfRule type="expression" dxfId="251" priority="78">
      <formula>S472=1</formula>
    </cfRule>
  </conditionalFormatting>
  <conditionalFormatting sqref="S472">
    <cfRule type="expression" dxfId="250" priority="77">
      <formula>(R472+S472)=2</formula>
    </cfRule>
  </conditionalFormatting>
  <conditionalFormatting sqref="P472">
    <cfRule type="expression" dxfId="249" priority="76">
      <formula>Q472=1</formula>
    </cfRule>
  </conditionalFormatting>
  <conditionalFormatting sqref="Q472">
    <cfRule type="expression" dxfId="248" priority="75">
      <formula>(P472+Q472)=2</formula>
    </cfRule>
  </conditionalFormatting>
  <conditionalFormatting sqref="M473">
    <cfRule type="cellIs" dxfId="247" priority="72" operator="equal">
      <formula>1</formula>
    </cfRule>
  </conditionalFormatting>
  <conditionalFormatting sqref="AU473 AQ473">
    <cfRule type="colorScale" priority="74">
      <colorScale>
        <cfvo type="percent" val="0"/>
        <cfvo type="percent" val="50"/>
        <cfvo type="percent" val="100"/>
        <color rgb="FFF8696B"/>
        <color rgb="FFFFEB84"/>
        <color rgb="FF63BE7B"/>
      </colorScale>
    </cfRule>
  </conditionalFormatting>
  <conditionalFormatting sqref="T474 V474 X474 Z474 AB474 AD474 AF474 AH474 AJ474 AL474">
    <cfRule type="expression" dxfId="246" priority="70">
      <formula>U474=1</formula>
    </cfRule>
  </conditionalFormatting>
  <conditionalFormatting sqref="U474 W474 Y474 AA474 AC474 AE474 AG474 AI474 AK474 AM474">
    <cfRule type="expression" dxfId="245" priority="69">
      <formula>(T474+U474)=2</formula>
    </cfRule>
  </conditionalFormatting>
  <conditionalFormatting sqref="AQ474:AS474 AU474">
    <cfRule type="colorScale" priority="71">
      <colorScale>
        <cfvo type="percent" val="0"/>
        <cfvo type="percent" val="50"/>
        <cfvo type="percent" val="100"/>
        <color rgb="FFF8696B"/>
        <color rgb="FFFFEB84"/>
        <color rgb="FF63BE7B"/>
      </colorScale>
    </cfRule>
  </conditionalFormatting>
  <conditionalFormatting sqref="R474">
    <cfRule type="expression" dxfId="244" priority="68">
      <formula>S474=1</formula>
    </cfRule>
  </conditionalFormatting>
  <conditionalFormatting sqref="S474">
    <cfRule type="expression" dxfId="243" priority="67">
      <formula>(R474+S474)=2</formula>
    </cfRule>
  </conditionalFormatting>
  <conditionalFormatting sqref="P474">
    <cfRule type="expression" dxfId="242" priority="66">
      <formula>Q474=1</formula>
    </cfRule>
  </conditionalFormatting>
  <conditionalFormatting sqref="Q474">
    <cfRule type="expression" dxfId="241" priority="65">
      <formula>(P474+Q474)=2</formula>
    </cfRule>
  </conditionalFormatting>
  <conditionalFormatting sqref="M475">
    <cfRule type="cellIs" dxfId="240" priority="62" operator="equal">
      <formula>1</formula>
    </cfRule>
  </conditionalFormatting>
  <conditionalFormatting sqref="AQ475 AU475">
    <cfRule type="colorScale" priority="64">
      <colorScale>
        <cfvo type="percent" val="0"/>
        <cfvo type="percent" val="50"/>
        <cfvo type="percent" val="100"/>
        <color rgb="FFF8696B"/>
        <color rgb="FFFFEB84"/>
        <color rgb="FF63BE7B"/>
      </colorScale>
    </cfRule>
  </conditionalFormatting>
  <conditionalFormatting sqref="T476 V476 X476 Z476 AB476 AD476 AF476 AH476 AJ476 AL476">
    <cfRule type="expression" dxfId="239" priority="60">
      <formula>U476=1</formula>
    </cfRule>
  </conditionalFormatting>
  <conditionalFormatting sqref="U476 W476 Y476 AA476 AC476 AE476 AG476 AI476 AK476 AM476">
    <cfRule type="expression" dxfId="238" priority="59">
      <formula>(T476+U476)=2</formula>
    </cfRule>
  </conditionalFormatting>
  <conditionalFormatting sqref="AQ476:AS476 AU476">
    <cfRule type="colorScale" priority="61">
      <colorScale>
        <cfvo type="percent" val="0"/>
        <cfvo type="percent" val="50"/>
        <cfvo type="percent" val="100"/>
        <color rgb="FFF8696B"/>
        <color rgb="FFFFEB84"/>
        <color rgb="FF63BE7B"/>
      </colorScale>
    </cfRule>
  </conditionalFormatting>
  <conditionalFormatting sqref="R476">
    <cfRule type="expression" dxfId="237" priority="58">
      <formula>S476=1</formula>
    </cfRule>
  </conditionalFormatting>
  <conditionalFormatting sqref="S476">
    <cfRule type="expression" dxfId="236" priority="57">
      <formula>(R476+S476)=2</formula>
    </cfRule>
  </conditionalFormatting>
  <conditionalFormatting sqref="P476">
    <cfRule type="expression" dxfId="235" priority="56">
      <formula>Q476=1</formula>
    </cfRule>
  </conditionalFormatting>
  <conditionalFormatting sqref="Q476">
    <cfRule type="expression" dxfId="234" priority="55">
      <formula>(P476+Q476)=2</formula>
    </cfRule>
  </conditionalFormatting>
  <conditionalFormatting sqref="M454">
    <cfRule type="cellIs" dxfId="233" priority="54" operator="equal">
      <formula>1</formula>
    </cfRule>
  </conditionalFormatting>
  <conditionalFormatting sqref="M456">
    <cfRule type="cellIs" dxfId="232" priority="52" operator="equal">
      <formula>1</formula>
    </cfRule>
  </conditionalFormatting>
  <conditionalFormatting sqref="M458">
    <cfRule type="cellIs" dxfId="231" priority="50" operator="equal">
      <formula>1</formula>
    </cfRule>
  </conditionalFormatting>
  <conditionalFormatting sqref="M460">
    <cfRule type="cellIs" dxfId="230" priority="48" operator="equal">
      <formula>1</formula>
    </cfRule>
  </conditionalFormatting>
  <conditionalFormatting sqref="M462">
    <cfRule type="cellIs" dxfId="229" priority="46" operator="equal">
      <formula>1</formula>
    </cfRule>
  </conditionalFormatting>
  <conditionalFormatting sqref="M464">
    <cfRule type="cellIs" dxfId="228" priority="44" operator="equal">
      <formula>1</formula>
    </cfRule>
  </conditionalFormatting>
  <conditionalFormatting sqref="M466">
    <cfRule type="cellIs" dxfId="227" priority="42" operator="equal">
      <formula>1</formula>
    </cfRule>
  </conditionalFormatting>
  <conditionalFormatting sqref="M468">
    <cfRule type="cellIs" dxfId="226" priority="40" operator="equal">
      <formula>1</formula>
    </cfRule>
  </conditionalFormatting>
  <conditionalFormatting sqref="M470">
    <cfRule type="cellIs" dxfId="225" priority="38" operator="equal">
      <formula>1</formula>
    </cfRule>
  </conditionalFormatting>
  <conditionalFormatting sqref="M472">
    <cfRule type="cellIs" dxfId="224" priority="36" operator="equal">
      <formula>1</formula>
    </cfRule>
  </conditionalFormatting>
  <conditionalFormatting sqref="M474">
    <cfRule type="cellIs" dxfId="223" priority="34" operator="equal">
      <formula>1</formula>
    </cfRule>
  </conditionalFormatting>
  <conditionalFormatting sqref="M476">
    <cfRule type="cellIs" dxfId="222" priority="32" operator="equal">
      <formula>1</formula>
    </cfRule>
  </conditionalFormatting>
  <conditionalFormatting sqref="T478 V478 X478 Z478 AB478 AD478 AF478 AH478 AJ478 AL478">
    <cfRule type="expression" dxfId="221" priority="29">
      <formula>U478=1</formula>
    </cfRule>
  </conditionalFormatting>
  <conditionalFormatting sqref="U478 W478 Y478 AA478 AC478 AE478 AG478 AI478 AK478 AM478">
    <cfRule type="expression" dxfId="220" priority="28">
      <formula>(T478+U478)=2</formula>
    </cfRule>
  </conditionalFormatting>
  <conditionalFormatting sqref="AQ478:AS478 AU478">
    <cfRule type="colorScale" priority="30">
      <colorScale>
        <cfvo type="percent" val="0"/>
        <cfvo type="percent" val="50"/>
        <cfvo type="percent" val="100"/>
        <color rgb="FFF8696B"/>
        <color rgb="FFFFEB84"/>
        <color rgb="FF63BE7B"/>
      </colorScale>
    </cfRule>
  </conditionalFormatting>
  <conditionalFormatting sqref="R478">
    <cfRule type="expression" dxfId="219" priority="27">
      <formula>S478=1</formula>
    </cfRule>
  </conditionalFormatting>
  <conditionalFormatting sqref="S478">
    <cfRule type="expression" dxfId="218" priority="26">
      <formula>(R478+S478)=2</formula>
    </cfRule>
  </conditionalFormatting>
  <conditionalFormatting sqref="P478">
    <cfRule type="expression" dxfId="217" priority="25">
      <formula>Q478=1</formula>
    </cfRule>
  </conditionalFormatting>
  <conditionalFormatting sqref="Q478">
    <cfRule type="expression" dxfId="216" priority="24">
      <formula>(P478+Q478)=2</formula>
    </cfRule>
  </conditionalFormatting>
  <conditionalFormatting sqref="M478">
    <cfRule type="cellIs" dxfId="215" priority="23" operator="equal">
      <formula>1</formula>
    </cfRule>
  </conditionalFormatting>
  <conditionalFormatting sqref="M477">
    <cfRule type="cellIs" dxfId="214" priority="19" operator="equal">
      <formula>1</formula>
    </cfRule>
  </conditionalFormatting>
  <conditionalFormatting sqref="AQ477 AU477">
    <cfRule type="colorScale" priority="21">
      <colorScale>
        <cfvo type="percent" val="0"/>
        <cfvo type="percent" val="50"/>
        <cfvo type="percent" val="100"/>
        <color rgb="FFF8696B"/>
        <color rgb="FFFFEB84"/>
        <color rgb="FF63BE7B"/>
      </colorScale>
    </cfRule>
  </conditionalFormatting>
  <conditionalFormatting sqref="AQ380:AS380 AU380:AU382 AU447 AU406 AQ382:AS382 AQ381 AQ386:AS386 AQ385 AQ390:AS390 AQ388 AQ391 AQ396:AS396 AQ394 AQ397 AQ400 AQ404:AS404 AQ403 AQ406 AQ409 AQ412 AQ417:AS417 AQ415 AQ420:AS420 AQ418 AQ425:AS425 AQ424 AQ444:AS444 AQ443 AQ445 AQ447 AU428 AQ428:AS428 AQ433:AS433 AU433 AQ401:AS402 AU388 AQ392:AS393 AQ414:AS414 AU396:AU397 AU417:AU418 AQ442:AS442 AU442:AU445 AU414:AU415 AU420 AU424:AU425 AQ399:AS399 AU399:AU404 AU409:AU412 AQ410:AS411 AQ439:AS439 AU439 AU390:AU394 AU385:AU386">
    <cfRule type="colorScale" priority="2367">
      <colorScale>
        <cfvo type="percent" val="0"/>
        <cfvo type="percent" val="50"/>
        <cfvo type="percent" val="100"/>
        <color rgb="FFF8696B"/>
        <color rgb="FFFFEB84"/>
        <color rgb="FF63BE7B"/>
      </colorScale>
    </cfRule>
  </conditionalFormatting>
  <conditionalFormatting sqref="AQ479:AS479 AU479">
    <cfRule type="colorScale" priority="2633">
      <colorScale>
        <cfvo type="percent" val="0"/>
        <cfvo type="percent" val="50"/>
        <cfvo type="percent" val="100"/>
        <color rgb="FFF8696B"/>
        <color rgb="FFFFEB84"/>
        <color rgb="FF63BE7B"/>
      </colorScale>
    </cfRule>
  </conditionalFormatting>
  <pageMargins left="0.7" right="0.7" top="0.75" bottom="0.75" header="0.3" footer="0.3"/>
  <pageSetup scale="93" orientation="landscape" horizontalDpi="4294967294" verticalDpi="4294967294" r:id="rId1"/>
  <colBreaks count="1" manualBreakCount="1">
    <brk id="10" max="299" man="1"/>
  </colBreaks>
  <ignoredErrors>
    <ignoredError sqref="AP307" formulaRange="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70" operator="containsText" id="{E74055B5-C98A-4C8C-9066-14908C5C863D}">
            <xm:f>NOT(ISERROR(SEARCH("DONE",N5)))</xm:f>
            <xm:f>"DONE"</xm:f>
            <x14:dxf>
              <fill>
                <patternFill>
                  <bgColor rgb="FF92D050"/>
                </patternFill>
              </fill>
            </x14:dxf>
          </x14:cfRule>
          <xm:sqref>N60 N115 N118 N278 N280 N148 N5:N7 N193 N212 N110:N111 N271:N274 N32 N276 N224 N34:N38 N85 N98:N101 N120 N138 N73:N75 N83 N188:N191 N164:N169 N294 N238:N240 N235 N242 N247 N269 N250:N251 N259:N265 N156:N162 N87 N185:N186 N254:N256 N144:N146 N123:N127 N89:N96 N129:N132 N134:N136 N244 N63:N71 N16:N21 N226:N232 N42:N49 N171:N183 N24:N27 N323:N325 N362:N365 N390:N394 N414:N415 N479</xm:sqref>
        </x14:conditionalFormatting>
        <x14:conditionalFormatting xmlns:xm="http://schemas.microsoft.com/office/excel/2006/main">
          <x14:cfRule type="containsText" priority="2168" operator="containsText" id="{FC547379-5B07-42FD-9A34-116577B5BCC2}">
            <xm:f>NOT(ISERROR(SEARCH("DONE",N295)))</xm:f>
            <xm:f>"DONE"</xm:f>
            <x14:dxf>
              <fill>
                <patternFill>
                  <bgColor rgb="FF92D050"/>
                </patternFill>
              </fill>
            </x14:dxf>
          </x14:cfRule>
          <xm:sqref>N295:N296</xm:sqref>
        </x14:conditionalFormatting>
        <x14:conditionalFormatting xmlns:xm="http://schemas.microsoft.com/office/excel/2006/main">
          <x14:cfRule type="containsText" priority="2164" operator="containsText" id="{E3357853-CC46-4F61-AAA3-BC8A7D3BF907}">
            <xm:f>NOT(ISERROR(SEARCH("DONE",N40)))</xm:f>
            <xm:f>"DONE"</xm:f>
            <x14:dxf>
              <fill>
                <patternFill>
                  <bgColor rgb="FF92D050"/>
                </patternFill>
              </fill>
            </x14:dxf>
          </x14:cfRule>
          <xm:sqref>N40</xm:sqref>
        </x14:conditionalFormatting>
        <x14:conditionalFormatting xmlns:xm="http://schemas.microsoft.com/office/excel/2006/main">
          <x14:cfRule type="containsText" priority="2162" operator="containsText" id="{193B0242-84E6-4B9C-9F11-447748DC9CE2}">
            <xm:f>NOT(ISERROR(SEARCH("DONE",N50)))</xm:f>
            <xm:f>"DONE"</xm:f>
            <x14:dxf>
              <fill>
                <patternFill>
                  <bgColor rgb="FF92D050"/>
                </patternFill>
              </fill>
            </x14:dxf>
          </x14:cfRule>
          <xm:sqref>N50:N56</xm:sqref>
        </x14:conditionalFormatting>
        <x14:conditionalFormatting xmlns:xm="http://schemas.microsoft.com/office/excel/2006/main">
          <x14:cfRule type="containsText" priority="2147" operator="containsText" id="{320F54DF-87A1-401B-8E56-275943B6BE64}">
            <xm:f>NOT(ISERROR(SEARCH("DONE",N61)))</xm:f>
            <xm:f>"DONE"</xm:f>
            <x14:dxf>
              <fill>
                <patternFill>
                  <bgColor rgb="FF92D050"/>
                </patternFill>
              </fill>
            </x14:dxf>
          </x14:cfRule>
          <xm:sqref>N61</xm:sqref>
        </x14:conditionalFormatting>
        <x14:conditionalFormatting xmlns:xm="http://schemas.microsoft.com/office/excel/2006/main">
          <x14:cfRule type="containsText" priority="2142" operator="containsText" id="{049D239B-DB4F-4118-949C-8AD648E124D6}">
            <xm:f>NOT(ISERROR(SEARCH("DONE",N275)))</xm:f>
            <xm:f>"DONE"</xm:f>
            <x14:dxf>
              <fill>
                <patternFill>
                  <bgColor rgb="FF92D050"/>
                </patternFill>
              </fill>
            </x14:dxf>
          </x14:cfRule>
          <xm:sqref>N275</xm:sqref>
        </x14:conditionalFormatting>
        <x14:conditionalFormatting xmlns:xm="http://schemas.microsoft.com/office/excel/2006/main">
          <x14:cfRule type="containsText" priority="2137" operator="containsText" id="{254E9D38-8279-4435-BB3C-69E47F7D975E}">
            <xm:f>NOT(ISERROR(SEARCH("DONE",N112)))</xm:f>
            <xm:f>"DONE"</xm:f>
            <x14:dxf>
              <fill>
                <patternFill>
                  <bgColor rgb="FF92D050"/>
                </patternFill>
              </fill>
            </x14:dxf>
          </x14:cfRule>
          <xm:sqref>N112</xm:sqref>
        </x14:conditionalFormatting>
        <x14:conditionalFormatting xmlns:xm="http://schemas.microsoft.com/office/excel/2006/main">
          <x14:cfRule type="containsText" priority="2132" operator="containsText" id="{C7C0DC69-F2F3-4784-8BCE-861A073DDA23}">
            <xm:f>NOT(ISERROR(SEARCH("DONE",N116)))</xm:f>
            <xm:f>"DONE"</xm:f>
            <x14:dxf>
              <fill>
                <patternFill>
                  <bgColor rgb="FF92D050"/>
                </patternFill>
              </fill>
            </x14:dxf>
          </x14:cfRule>
          <xm:sqref>N116</xm:sqref>
        </x14:conditionalFormatting>
        <x14:conditionalFormatting xmlns:xm="http://schemas.microsoft.com/office/excel/2006/main">
          <x14:cfRule type="containsText" priority="2127" operator="containsText" id="{03B657B6-2961-410B-B64B-7A9677970A24}">
            <xm:f>NOT(ISERROR(SEARCH("DONE",N119)))</xm:f>
            <xm:f>"DONE"</xm:f>
            <x14:dxf>
              <fill>
                <patternFill>
                  <bgColor rgb="FF92D050"/>
                </patternFill>
              </fill>
            </x14:dxf>
          </x14:cfRule>
          <xm:sqref>N119</xm:sqref>
        </x14:conditionalFormatting>
        <x14:conditionalFormatting xmlns:xm="http://schemas.microsoft.com/office/excel/2006/main">
          <x14:cfRule type="containsText" priority="2122" operator="containsText" id="{D80AB5BF-2F2D-4BA6-AB23-0B056379766D}">
            <xm:f>NOT(ISERROR(SEARCH("DONE",N113)))</xm:f>
            <xm:f>"DONE"</xm:f>
            <x14:dxf>
              <fill>
                <patternFill>
                  <bgColor rgb="FF92D050"/>
                </patternFill>
              </fill>
            </x14:dxf>
          </x14:cfRule>
          <xm:sqref>N113</xm:sqref>
        </x14:conditionalFormatting>
        <x14:conditionalFormatting xmlns:xm="http://schemas.microsoft.com/office/excel/2006/main">
          <x14:cfRule type="containsText" priority="2117" operator="containsText" id="{D6537CC8-57FC-4C37-AE11-53B6F78014CE}">
            <xm:f>NOT(ISERROR(SEARCH("DONE",N117)))</xm:f>
            <xm:f>"DONE"</xm:f>
            <x14:dxf>
              <fill>
                <patternFill>
                  <bgColor rgb="FF92D050"/>
                </patternFill>
              </fill>
            </x14:dxf>
          </x14:cfRule>
          <xm:sqref>N117</xm:sqref>
        </x14:conditionalFormatting>
        <x14:conditionalFormatting xmlns:xm="http://schemas.microsoft.com/office/excel/2006/main">
          <x14:cfRule type="containsText" priority="2112" operator="containsText" id="{F50E5EBB-67D8-480D-89A5-B603517DF083}">
            <xm:f>NOT(ISERROR(SEARCH("DONE",N141)))</xm:f>
            <xm:f>"DONE"</xm:f>
            <x14:dxf>
              <fill>
                <patternFill>
                  <bgColor rgb="FF92D050"/>
                </patternFill>
              </fill>
            </x14:dxf>
          </x14:cfRule>
          <xm:sqref>N141</xm:sqref>
        </x14:conditionalFormatting>
        <x14:conditionalFormatting xmlns:xm="http://schemas.microsoft.com/office/excel/2006/main">
          <x14:cfRule type="containsText" priority="2107" operator="containsText" id="{F834E9A2-5D8B-4303-BC12-F612F450F405}">
            <xm:f>NOT(ISERROR(SEARCH("DONE",N143)))</xm:f>
            <xm:f>"DONE"</xm:f>
            <x14:dxf>
              <fill>
                <patternFill>
                  <bgColor rgb="FF92D050"/>
                </patternFill>
              </fill>
            </x14:dxf>
          </x14:cfRule>
          <xm:sqref>N143</xm:sqref>
        </x14:conditionalFormatting>
        <x14:conditionalFormatting xmlns:xm="http://schemas.microsoft.com/office/excel/2006/main">
          <x14:cfRule type="containsText" priority="2101" operator="containsText" id="{9B2D9D4A-5F3D-4E7B-9577-FB0FFA25AD93}">
            <xm:f>NOT(ISERROR(SEARCH("DONE",N241)))</xm:f>
            <xm:f>"DONE"</xm:f>
            <x14:dxf>
              <fill>
                <patternFill>
                  <bgColor rgb="FF92D050"/>
                </patternFill>
              </fill>
            </x14:dxf>
          </x14:cfRule>
          <xm:sqref>N241</xm:sqref>
        </x14:conditionalFormatting>
        <x14:conditionalFormatting xmlns:xm="http://schemas.microsoft.com/office/excel/2006/main">
          <x14:cfRule type="containsText" priority="2096" operator="containsText" id="{98089223-01C6-4A92-A960-E7A4E573C9D9}">
            <xm:f>NOT(ISERROR(SEARCH("DONE",N277)))</xm:f>
            <xm:f>"DONE"</xm:f>
            <x14:dxf>
              <fill>
                <patternFill>
                  <bgColor rgb="FF92D050"/>
                </patternFill>
              </fill>
            </x14:dxf>
          </x14:cfRule>
          <xm:sqref>N277</xm:sqref>
        </x14:conditionalFormatting>
        <x14:conditionalFormatting xmlns:xm="http://schemas.microsoft.com/office/excel/2006/main">
          <x14:cfRule type="containsText" priority="2091" operator="containsText" id="{5768C3DB-5D7E-47FF-88A7-CFEF781237BA}">
            <xm:f>NOT(ISERROR(SEARCH("DONE",N279)))</xm:f>
            <xm:f>"DONE"</xm:f>
            <x14:dxf>
              <fill>
                <patternFill>
                  <bgColor rgb="FF92D050"/>
                </patternFill>
              </fill>
            </x14:dxf>
          </x14:cfRule>
          <xm:sqref>N279</xm:sqref>
        </x14:conditionalFormatting>
        <x14:conditionalFormatting xmlns:xm="http://schemas.microsoft.com/office/excel/2006/main">
          <x14:cfRule type="containsText" priority="2081" operator="containsText" id="{8DBD656C-4D6C-4D8D-B925-CBBBDEA7711E}">
            <xm:f>NOT(ISERROR(SEARCH("DONE",N147)))</xm:f>
            <xm:f>"DONE"</xm:f>
            <x14:dxf>
              <fill>
                <patternFill>
                  <bgColor rgb="FF92D050"/>
                </patternFill>
              </fill>
            </x14:dxf>
          </x14:cfRule>
          <xm:sqref>N147</xm:sqref>
        </x14:conditionalFormatting>
        <x14:conditionalFormatting xmlns:xm="http://schemas.microsoft.com/office/excel/2006/main">
          <x14:cfRule type="containsText" priority="2076" operator="containsText" id="{BE9E08A9-1732-42AB-A1CC-D59636591477}">
            <xm:f>NOT(ISERROR(SEARCH("DONE",N62)))</xm:f>
            <xm:f>"DONE"</xm:f>
            <x14:dxf>
              <fill>
                <patternFill>
                  <bgColor rgb="FF92D050"/>
                </patternFill>
              </fill>
            </x14:dxf>
          </x14:cfRule>
          <xm:sqref>N62</xm:sqref>
        </x14:conditionalFormatting>
        <x14:conditionalFormatting xmlns:xm="http://schemas.microsoft.com/office/excel/2006/main">
          <x14:cfRule type="containsText" priority="2071" operator="containsText" id="{514AEFD6-7BD4-4E82-80EE-5DD1F812B90B}">
            <xm:f>NOT(ISERROR(SEARCH("DONE",N192)))</xm:f>
            <xm:f>"DONE"</xm:f>
            <x14:dxf>
              <fill>
                <patternFill>
                  <bgColor rgb="FF92D050"/>
                </patternFill>
              </fill>
            </x14:dxf>
          </x14:cfRule>
          <xm:sqref>N192</xm:sqref>
        </x14:conditionalFormatting>
        <x14:conditionalFormatting xmlns:xm="http://schemas.microsoft.com/office/excel/2006/main">
          <x14:cfRule type="containsText" priority="2068" operator="containsText" id="{A1E0D22D-BD7E-4C0C-8C4D-D8112125D977}">
            <xm:f>NOT(ISERROR(SEARCH("DONE",N194)))</xm:f>
            <xm:f>"DONE"</xm:f>
            <x14:dxf>
              <fill>
                <patternFill>
                  <bgColor rgb="FF92D050"/>
                </patternFill>
              </fill>
            </x14:dxf>
          </x14:cfRule>
          <xm:sqref>N194</xm:sqref>
        </x14:conditionalFormatting>
        <x14:conditionalFormatting xmlns:xm="http://schemas.microsoft.com/office/excel/2006/main">
          <x14:cfRule type="containsText" priority="2063" operator="containsText" id="{BF61825E-0313-4559-B2D7-54A629E4FE33}">
            <xm:f>NOT(ISERROR(SEARCH("DONE",N206)))</xm:f>
            <xm:f>"DONE"</xm:f>
            <x14:dxf>
              <fill>
                <patternFill>
                  <bgColor rgb="FF92D050"/>
                </patternFill>
              </fill>
            </x14:dxf>
          </x14:cfRule>
          <xm:sqref>N206</xm:sqref>
        </x14:conditionalFormatting>
        <x14:conditionalFormatting xmlns:xm="http://schemas.microsoft.com/office/excel/2006/main">
          <x14:cfRule type="containsText" priority="2058" operator="containsText" id="{07E40047-926B-4E2F-B9B5-568C8D982EE2}">
            <xm:f>NOT(ISERROR(SEARCH("DONE",N205)))</xm:f>
            <xm:f>"DONE"</xm:f>
            <x14:dxf>
              <fill>
                <patternFill>
                  <bgColor rgb="FF92D050"/>
                </patternFill>
              </fill>
            </x14:dxf>
          </x14:cfRule>
          <xm:sqref>N205</xm:sqref>
        </x14:conditionalFormatting>
        <x14:conditionalFormatting xmlns:xm="http://schemas.microsoft.com/office/excel/2006/main">
          <x14:cfRule type="containsText" priority="2055" operator="containsText" id="{61A97742-1EC5-4311-9BB5-4703FBA2495A}">
            <xm:f>NOT(ISERROR(SEARCH("DONE",N207)))</xm:f>
            <xm:f>"DONE"</xm:f>
            <x14:dxf>
              <fill>
                <patternFill>
                  <bgColor rgb="FF92D050"/>
                </patternFill>
              </fill>
            </x14:dxf>
          </x14:cfRule>
          <xm:sqref>N207</xm:sqref>
        </x14:conditionalFormatting>
        <x14:conditionalFormatting xmlns:xm="http://schemas.microsoft.com/office/excel/2006/main">
          <x14:cfRule type="containsText" priority="2050" operator="containsText" id="{908D12AD-C558-43A9-BBF9-70690FF6BFC9}">
            <xm:f>NOT(ISERROR(SEARCH("DONE",N208)))</xm:f>
            <xm:f>"DONE"</xm:f>
            <x14:dxf>
              <fill>
                <patternFill>
                  <bgColor rgb="FF92D050"/>
                </patternFill>
              </fill>
            </x14:dxf>
          </x14:cfRule>
          <xm:sqref>N208</xm:sqref>
        </x14:conditionalFormatting>
        <x14:conditionalFormatting xmlns:xm="http://schemas.microsoft.com/office/excel/2006/main">
          <x14:cfRule type="containsText" priority="2045" operator="containsText" id="{C685EEAF-FE68-4D90-8175-C0248D2328A0}">
            <xm:f>NOT(ISERROR(SEARCH("DONE",N210)))</xm:f>
            <xm:f>"DONE"</xm:f>
            <x14:dxf>
              <fill>
                <patternFill>
                  <bgColor rgb="FF92D050"/>
                </patternFill>
              </fill>
            </x14:dxf>
          </x14:cfRule>
          <xm:sqref>N210</xm:sqref>
        </x14:conditionalFormatting>
        <x14:conditionalFormatting xmlns:xm="http://schemas.microsoft.com/office/excel/2006/main">
          <x14:cfRule type="containsText" priority="2040" operator="containsText" id="{4E2C7B25-F5AE-492D-A5E9-312D6081FF63}">
            <xm:f>NOT(ISERROR(SEARCH("DONE",N211)))</xm:f>
            <xm:f>"DONE"</xm:f>
            <x14:dxf>
              <fill>
                <patternFill>
                  <bgColor rgb="FF92D050"/>
                </patternFill>
              </fill>
            </x14:dxf>
          </x14:cfRule>
          <xm:sqref>N211</xm:sqref>
        </x14:conditionalFormatting>
        <x14:conditionalFormatting xmlns:xm="http://schemas.microsoft.com/office/excel/2006/main">
          <x14:cfRule type="containsText" priority="2035" operator="containsText" id="{596D4DF9-025B-4FCE-AD7C-A5CE07CA914E}">
            <xm:f>NOT(ISERROR(SEARCH("DONE",N209)))</xm:f>
            <xm:f>"DONE"</xm:f>
            <x14:dxf>
              <fill>
                <patternFill>
                  <bgColor rgb="FF92D050"/>
                </patternFill>
              </fill>
            </x14:dxf>
          </x14:cfRule>
          <xm:sqref>N209</xm:sqref>
        </x14:conditionalFormatting>
        <x14:conditionalFormatting xmlns:xm="http://schemas.microsoft.com/office/excel/2006/main">
          <x14:cfRule type="containsText" priority="2032" operator="containsText" id="{55A9CEF2-8521-4565-9ED8-E973189E5F1E}">
            <xm:f>NOT(ISERROR(SEARCH("DONE",N216)))</xm:f>
            <xm:f>"DONE"</xm:f>
            <x14:dxf>
              <fill>
                <patternFill>
                  <bgColor rgb="FF92D050"/>
                </patternFill>
              </fill>
            </x14:dxf>
          </x14:cfRule>
          <xm:sqref>N216</xm:sqref>
        </x14:conditionalFormatting>
        <x14:conditionalFormatting xmlns:xm="http://schemas.microsoft.com/office/excel/2006/main">
          <x14:cfRule type="containsText" priority="2027" operator="containsText" id="{E0535DEF-F274-4649-94A3-D8DFF49E6045}">
            <xm:f>NOT(ISERROR(SEARCH("DONE",N213)))</xm:f>
            <xm:f>"DONE"</xm:f>
            <x14:dxf>
              <fill>
                <patternFill>
                  <bgColor rgb="FF92D050"/>
                </patternFill>
              </fill>
            </x14:dxf>
          </x14:cfRule>
          <xm:sqref>N213</xm:sqref>
        </x14:conditionalFormatting>
        <x14:conditionalFormatting xmlns:xm="http://schemas.microsoft.com/office/excel/2006/main">
          <x14:cfRule type="containsText" priority="2022" operator="containsText" id="{8205C0C7-FC22-450A-86FA-65CA4A1CB12D}">
            <xm:f>NOT(ISERROR(SEARCH("DONE",N217)))</xm:f>
            <xm:f>"DONE"</xm:f>
            <x14:dxf>
              <fill>
                <patternFill>
                  <bgColor rgb="FF92D050"/>
                </patternFill>
              </fill>
            </x14:dxf>
          </x14:cfRule>
          <xm:sqref>N217</xm:sqref>
        </x14:conditionalFormatting>
        <x14:conditionalFormatting xmlns:xm="http://schemas.microsoft.com/office/excel/2006/main">
          <x14:cfRule type="containsText" priority="2017" operator="containsText" id="{D26E1A6D-A123-4EDB-9C31-F578AD02702D}">
            <xm:f>NOT(ISERROR(SEARCH("DONE",N102)))</xm:f>
            <xm:f>"DONE"</xm:f>
            <x14:dxf>
              <fill>
                <patternFill>
                  <bgColor rgb="FF92D050"/>
                </patternFill>
              </fill>
            </x14:dxf>
          </x14:cfRule>
          <xm:sqref>N102</xm:sqref>
        </x14:conditionalFormatting>
        <x14:conditionalFormatting xmlns:xm="http://schemas.microsoft.com/office/excel/2006/main">
          <x14:cfRule type="containsText" priority="2012" operator="containsText" id="{D16DCB19-CB0A-43D3-86F6-CB6D136E6F4B}">
            <xm:f>NOT(ISERROR(SEARCH("DONE",N149)))</xm:f>
            <xm:f>"DONE"</xm:f>
            <x14:dxf>
              <fill>
                <patternFill>
                  <bgColor rgb="FF92D050"/>
                </patternFill>
              </fill>
            </x14:dxf>
          </x14:cfRule>
          <xm:sqref>N149</xm:sqref>
        </x14:conditionalFormatting>
        <x14:conditionalFormatting xmlns:xm="http://schemas.microsoft.com/office/excel/2006/main">
          <x14:cfRule type="containsText" priority="2007" operator="containsText" id="{8FA72CFB-1566-44FC-8F1E-5FB2C176F009}">
            <xm:f>NOT(ISERROR(SEARCH("DONE",N270)))</xm:f>
            <xm:f>"DONE"</xm:f>
            <x14:dxf>
              <fill>
                <patternFill>
                  <bgColor rgb="FF92D050"/>
                </patternFill>
              </fill>
            </x14:dxf>
          </x14:cfRule>
          <xm:sqref>N270</xm:sqref>
        </x14:conditionalFormatting>
        <x14:conditionalFormatting xmlns:xm="http://schemas.microsoft.com/office/excel/2006/main">
          <x14:cfRule type="containsText" priority="2003" operator="containsText" id="{5389D8A4-BBDE-4DAB-8CAC-B56A056CD2D1}">
            <xm:f>NOT(ISERROR(SEARCH("DONE",N195)))</xm:f>
            <xm:f>"DONE"</xm:f>
            <x14:dxf>
              <fill>
                <patternFill>
                  <bgColor rgb="FF92D050"/>
                </patternFill>
              </fill>
            </x14:dxf>
          </x14:cfRule>
          <xm:sqref>N195</xm:sqref>
        </x14:conditionalFormatting>
        <x14:conditionalFormatting xmlns:xm="http://schemas.microsoft.com/office/excel/2006/main">
          <x14:cfRule type="containsText" priority="1995" operator="containsText" id="{5ECB3F98-1615-4768-A4C4-B96FE70A780D}">
            <xm:f>NOT(ISERROR(SEARCH("DONE",N12)))</xm:f>
            <xm:f>"DONE"</xm:f>
            <x14:dxf>
              <fill>
                <patternFill>
                  <bgColor rgb="FF92D050"/>
                </patternFill>
              </fill>
            </x14:dxf>
          </x14:cfRule>
          <xm:sqref>N12</xm:sqref>
        </x14:conditionalFormatting>
        <x14:conditionalFormatting xmlns:xm="http://schemas.microsoft.com/office/excel/2006/main">
          <x14:cfRule type="containsText" priority="1990" operator="containsText" id="{353319AF-BF19-4AA7-A2B1-5910355D79A6}">
            <xm:f>NOT(ISERROR(SEARCH("DONE",N28)))</xm:f>
            <xm:f>"DONE"</xm:f>
            <x14:dxf>
              <fill>
                <patternFill>
                  <bgColor rgb="FF92D050"/>
                </patternFill>
              </fill>
            </x14:dxf>
          </x14:cfRule>
          <xm:sqref>N28</xm:sqref>
        </x14:conditionalFormatting>
        <x14:conditionalFormatting xmlns:xm="http://schemas.microsoft.com/office/excel/2006/main">
          <x14:cfRule type="containsText" priority="1985" operator="containsText" id="{F2AD0507-3C0D-48A2-855B-EB0B728C8FC3}">
            <xm:f>NOT(ISERROR(SEARCH("DONE",N41)))</xm:f>
            <xm:f>"DONE"</xm:f>
            <x14:dxf>
              <fill>
                <patternFill>
                  <bgColor rgb="FF92D050"/>
                </patternFill>
              </fill>
            </x14:dxf>
          </x14:cfRule>
          <xm:sqref>N41</xm:sqref>
        </x14:conditionalFormatting>
        <x14:conditionalFormatting xmlns:xm="http://schemas.microsoft.com/office/excel/2006/main">
          <x14:cfRule type="containsText" priority="1980" operator="containsText" id="{E6EE4FF5-D32C-4AB6-AE58-497A161FB582}">
            <xm:f>NOT(ISERROR(SEARCH("DONE",N57)))</xm:f>
            <xm:f>"DONE"</xm:f>
            <x14:dxf>
              <fill>
                <patternFill>
                  <bgColor rgb="FF92D050"/>
                </patternFill>
              </fill>
            </x14:dxf>
          </x14:cfRule>
          <xm:sqref>N57</xm:sqref>
        </x14:conditionalFormatting>
        <x14:conditionalFormatting xmlns:xm="http://schemas.microsoft.com/office/excel/2006/main">
          <x14:cfRule type="containsText" priority="1974" operator="containsText" id="{C8DBA095-858F-4C85-AD6E-A990B7754981}">
            <xm:f>NOT(ISERROR(SEARCH("DONE",N8)))</xm:f>
            <xm:f>"DONE"</xm:f>
            <x14:dxf>
              <fill>
                <patternFill>
                  <bgColor rgb="FF92D050"/>
                </patternFill>
              </fill>
            </x14:dxf>
          </x14:cfRule>
          <xm:sqref>N8</xm:sqref>
        </x14:conditionalFormatting>
        <x14:conditionalFormatting xmlns:xm="http://schemas.microsoft.com/office/excel/2006/main">
          <x14:cfRule type="containsText" priority="1969" operator="containsText" id="{BC397665-66EA-43E8-8B7E-0E2A2215FE69}">
            <xm:f>NOT(ISERROR(SEARCH("DONE",N9)))</xm:f>
            <xm:f>"DONE"</xm:f>
            <x14:dxf>
              <fill>
                <patternFill>
                  <bgColor rgb="FF92D050"/>
                </patternFill>
              </fill>
            </x14:dxf>
          </x14:cfRule>
          <xm:sqref>N9</xm:sqref>
        </x14:conditionalFormatting>
        <x14:conditionalFormatting xmlns:xm="http://schemas.microsoft.com/office/excel/2006/main">
          <x14:cfRule type="containsText" priority="1964" operator="containsText" id="{F27E294C-EA5A-4DAD-AE28-7E2AE31734C6}">
            <xm:f>NOT(ISERROR(SEARCH("DONE",N10)))</xm:f>
            <xm:f>"DONE"</xm:f>
            <x14:dxf>
              <fill>
                <patternFill>
                  <bgColor rgb="FF92D050"/>
                </patternFill>
              </fill>
            </x14:dxf>
          </x14:cfRule>
          <xm:sqref>N10</xm:sqref>
        </x14:conditionalFormatting>
        <x14:conditionalFormatting xmlns:xm="http://schemas.microsoft.com/office/excel/2006/main">
          <x14:cfRule type="containsText" priority="1959" operator="containsText" id="{D1F14B97-5EC9-42B6-8FBF-A3201A118C5B}">
            <xm:f>NOT(ISERROR(SEARCH("DONE",N11)))</xm:f>
            <xm:f>"DONE"</xm:f>
            <x14:dxf>
              <fill>
                <patternFill>
                  <bgColor rgb="FF92D050"/>
                </patternFill>
              </fill>
            </x14:dxf>
          </x14:cfRule>
          <xm:sqref>N11</xm:sqref>
        </x14:conditionalFormatting>
        <x14:conditionalFormatting xmlns:xm="http://schemas.microsoft.com/office/excel/2006/main">
          <x14:cfRule type="containsText" priority="1954" operator="containsText" id="{AC628CAC-E1F8-4D3E-969E-4D3EFC9B8F31}">
            <xm:f>NOT(ISERROR(SEARCH("DONE",N13)))</xm:f>
            <xm:f>"DONE"</xm:f>
            <x14:dxf>
              <fill>
                <patternFill>
                  <bgColor rgb="FF92D050"/>
                </patternFill>
              </fill>
            </x14:dxf>
          </x14:cfRule>
          <xm:sqref>N13</xm:sqref>
        </x14:conditionalFormatting>
        <x14:conditionalFormatting xmlns:xm="http://schemas.microsoft.com/office/excel/2006/main">
          <x14:cfRule type="containsText" priority="1949" operator="containsText" id="{F860DA5E-58A3-410F-ABF3-FE10038A6F8D}">
            <xm:f>NOT(ISERROR(SEARCH("DONE",N15)))</xm:f>
            <xm:f>"DONE"</xm:f>
            <x14:dxf>
              <fill>
                <patternFill>
                  <bgColor rgb="FF92D050"/>
                </patternFill>
              </fill>
            </x14:dxf>
          </x14:cfRule>
          <xm:sqref>N15</xm:sqref>
        </x14:conditionalFormatting>
        <x14:conditionalFormatting xmlns:xm="http://schemas.microsoft.com/office/excel/2006/main">
          <x14:cfRule type="containsText" priority="1944" operator="containsText" id="{0FCB125E-09A0-462C-A7F2-5D96F941C343}">
            <xm:f>NOT(ISERROR(SEARCH("DONE",N14)))</xm:f>
            <xm:f>"DONE"</xm:f>
            <x14:dxf>
              <fill>
                <patternFill>
                  <bgColor rgb="FF92D050"/>
                </patternFill>
              </fill>
            </x14:dxf>
          </x14:cfRule>
          <xm:sqref>N14</xm:sqref>
        </x14:conditionalFormatting>
        <x14:conditionalFormatting xmlns:xm="http://schemas.microsoft.com/office/excel/2006/main">
          <x14:cfRule type="containsText" priority="1939" operator="containsText" id="{8CFC45FF-250A-4309-A150-42A65D55EC40}">
            <xm:f>NOT(ISERROR(SEARCH("DONE",N23)))</xm:f>
            <xm:f>"DONE"</xm:f>
            <x14:dxf>
              <fill>
                <patternFill>
                  <bgColor rgb="FF92D050"/>
                </patternFill>
              </fill>
            </x14:dxf>
          </x14:cfRule>
          <xm:sqref>N23</xm:sqref>
        </x14:conditionalFormatting>
        <x14:conditionalFormatting xmlns:xm="http://schemas.microsoft.com/office/excel/2006/main">
          <x14:cfRule type="containsText" priority="1934" operator="containsText" id="{9432B3C9-C5A4-40E7-9F47-C25836EEB17C}">
            <xm:f>NOT(ISERROR(SEARCH("DONE",N22)))</xm:f>
            <xm:f>"DONE"</xm:f>
            <x14:dxf>
              <fill>
                <patternFill>
                  <bgColor rgb="FF92D050"/>
                </patternFill>
              </fill>
            </x14:dxf>
          </x14:cfRule>
          <xm:sqref>N22</xm:sqref>
        </x14:conditionalFormatting>
        <x14:conditionalFormatting xmlns:xm="http://schemas.microsoft.com/office/excel/2006/main">
          <x14:cfRule type="containsText" priority="1929" operator="containsText" id="{97A05F83-DF9B-4058-8DFF-42167CBFEB44}">
            <xm:f>NOT(ISERROR(SEARCH("DONE",N33)))</xm:f>
            <xm:f>"DONE"</xm:f>
            <x14:dxf>
              <fill>
                <patternFill>
                  <bgColor rgb="FF92D050"/>
                </patternFill>
              </fill>
            </x14:dxf>
          </x14:cfRule>
          <xm:sqref>N33</xm:sqref>
        </x14:conditionalFormatting>
        <x14:conditionalFormatting xmlns:xm="http://schemas.microsoft.com/office/excel/2006/main">
          <x14:cfRule type="containsText" priority="1924" operator="containsText" id="{A51F1181-10A3-42DB-A21B-904675A456F7}">
            <xm:f>NOT(ISERROR(SEARCH("DONE",N39)))</xm:f>
            <xm:f>"DONE"</xm:f>
            <x14:dxf>
              <fill>
                <patternFill>
                  <bgColor rgb="FF92D050"/>
                </patternFill>
              </fill>
            </x14:dxf>
          </x14:cfRule>
          <xm:sqref>N39</xm:sqref>
        </x14:conditionalFormatting>
        <x14:conditionalFormatting xmlns:xm="http://schemas.microsoft.com/office/excel/2006/main">
          <x14:cfRule type="containsText" priority="1919" operator="containsText" id="{8083BF82-B429-4528-97E6-47756B5E39CD}">
            <xm:f>NOT(ISERROR(SEARCH("DONE",N29)))</xm:f>
            <xm:f>"DONE"</xm:f>
            <x14:dxf>
              <fill>
                <patternFill>
                  <bgColor rgb="FF92D050"/>
                </patternFill>
              </fill>
            </x14:dxf>
          </x14:cfRule>
          <xm:sqref>N29</xm:sqref>
        </x14:conditionalFormatting>
        <x14:conditionalFormatting xmlns:xm="http://schemas.microsoft.com/office/excel/2006/main">
          <x14:cfRule type="containsText" priority="1914" operator="containsText" id="{B9E954F2-DEE3-4AA2-BE53-98190A00540D}">
            <xm:f>NOT(ISERROR(SEARCH("DONE",N88)))</xm:f>
            <xm:f>"DONE"</xm:f>
            <x14:dxf>
              <fill>
                <patternFill>
                  <bgColor rgb="FF92D050"/>
                </patternFill>
              </fill>
            </x14:dxf>
          </x14:cfRule>
          <xm:sqref>N88</xm:sqref>
        </x14:conditionalFormatting>
        <x14:conditionalFormatting xmlns:xm="http://schemas.microsoft.com/office/excel/2006/main">
          <x14:cfRule type="containsText" priority="1909" operator="containsText" id="{A2408DCB-3543-4D22-801E-71EABB218AA9}">
            <xm:f>NOT(ISERROR(SEARCH("DONE",N84)))</xm:f>
            <xm:f>"DONE"</xm:f>
            <x14:dxf>
              <fill>
                <patternFill>
                  <bgColor rgb="FF92D050"/>
                </patternFill>
              </fill>
            </x14:dxf>
          </x14:cfRule>
          <xm:sqref>N84</xm:sqref>
        </x14:conditionalFormatting>
        <x14:conditionalFormatting xmlns:xm="http://schemas.microsoft.com/office/excel/2006/main">
          <x14:cfRule type="containsText" priority="1904" operator="containsText" id="{30670022-4FA6-4A81-951F-61C771D10159}">
            <xm:f>NOT(ISERROR(SEARCH("DONE",N97)))</xm:f>
            <xm:f>"DONE"</xm:f>
            <x14:dxf>
              <fill>
                <patternFill>
                  <bgColor rgb="FF92D050"/>
                </patternFill>
              </fill>
            </x14:dxf>
          </x14:cfRule>
          <xm:sqref>N97</xm:sqref>
        </x14:conditionalFormatting>
        <x14:conditionalFormatting xmlns:xm="http://schemas.microsoft.com/office/excel/2006/main">
          <x14:cfRule type="containsText" priority="1899" operator="containsText" id="{25B031CC-8FB0-4143-9A69-25DCACCDD7FB}">
            <xm:f>NOT(ISERROR(SEARCH("DONE",N106)))</xm:f>
            <xm:f>"DONE"</xm:f>
            <x14:dxf>
              <fill>
                <patternFill>
                  <bgColor rgb="FF92D050"/>
                </patternFill>
              </fill>
            </x14:dxf>
          </x14:cfRule>
          <xm:sqref>N106</xm:sqref>
        </x14:conditionalFormatting>
        <x14:conditionalFormatting xmlns:xm="http://schemas.microsoft.com/office/excel/2006/main">
          <x14:cfRule type="containsText" priority="1894" operator="containsText" id="{E65BDF8B-217D-4DBB-98CA-709637CFBACB}">
            <xm:f>NOT(ISERROR(SEARCH("DONE",N107)))</xm:f>
            <xm:f>"DONE"</xm:f>
            <x14:dxf>
              <fill>
                <patternFill>
                  <bgColor rgb="FF92D050"/>
                </patternFill>
              </fill>
            </x14:dxf>
          </x14:cfRule>
          <xm:sqref>N107</xm:sqref>
        </x14:conditionalFormatting>
        <x14:conditionalFormatting xmlns:xm="http://schemas.microsoft.com/office/excel/2006/main">
          <x14:cfRule type="containsText" priority="1889" operator="containsText" id="{EC4024C0-C376-4F57-B94C-C33CFF83D0DC}">
            <xm:f>NOT(ISERROR(SEARCH("DONE",N142)))</xm:f>
            <xm:f>"DONE"</xm:f>
            <x14:dxf>
              <fill>
                <patternFill>
                  <bgColor rgb="FF92D050"/>
                </patternFill>
              </fill>
            </x14:dxf>
          </x14:cfRule>
          <xm:sqref>N142</xm:sqref>
        </x14:conditionalFormatting>
        <x14:conditionalFormatting xmlns:xm="http://schemas.microsoft.com/office/excel/2006/main">
          <x14:cfRule type="containsText" priority="1884" operator="containsText" id="{8E3A7E01-3528-4A4C-8FEB-6DB05386023D}">
            <xm:f>NOT(ISERROR(SEARCH("DONE",N137)))</xm:f>
            <xm:f>"DONE"</xm:f>
            <x14:dxf>
              <fill>
                <patternFill>
                  <bgColor rgb="FF92D050"/>
                </patternFill>
              </fill>
            </x14:dxf>
          </x14:cfRule>
          <xm:sqref>N137</xm:sqref>
        </x14:conditionalFormatting>
        <x14:conditionalFormatting xmlns:xm="http://schemas.microsoft.com/office/excel/2006/main">
          <x14:cfRule type="containsText" priority="1879" operator="containsText" id="{BE4BDD73-3494-4871-9577-55CA9EA66974}">
            <xm:f>NOT(ISERROR(SEARCH("DONE",N108)))</xm:f>
            <xm:f>"DONE"</xm:f>
            <x14:dxf>
              <fill>
                <patternFill>
                  <bgColor rgb="FF92D050"/>
                </patternFill>
              </fill>
            </x14:dxf>
          </x14:cfRule>
          <xm:sqref>N108</xm:sqref>
        </x14:conditionalFormatting>
        <x14:conditionalFormatting xmlns:xm="http://schemas.microsoft.com/office/excel/2006/main">
          <x14:cfRule type="containsText" priority="1874" operator="containsText" id="{DE2D0F72-B7D8-40DE-9095-2F05A0F13582}">
            <xm:f>NOT(ISERROR(SEARCH("DONE",N150)))</xm:f>
            <xm:f>"DONE"</xm:f>
            <x14:dxf>
              <fill>
                <patternFill>
                  <bgColor rgb="FF92D050"/>
                </patternFill>
              </fill>
            </x14:dxf>
          </x14:cfRule>
          <xm:sqref>N150:N153</xm:sqref>
        </x14:conditionalFormatting>
        <x14:conditionalFormatting xmlns:xm="http://schemas.microsoft.com/office/excel/2006/main">
          <x14:cfRule type="containsText" priority="1869" operator="containsText" id="{6853D915-A50C-4C6C-A270-6D0B430C8158}">
            <xm:f>NOT(ISERROR(SEARCH("DONE",N72)))</xm:f>
            <xm:f>"DONE"</xm:f>
            <x14:dxf>
              <fill>
                <patternFill>
                  <bgColor rgb="FF92D050"/>
                </patternFill>
              </fill>
            </x14:dxf>
          </x14:cfRule>
          <xm:sqref>N72</xm:sqref>
        </x14:conditionalFormatting>
        <x14:conditionalFormatting xmlns:xm="http://schemas.microsoft.com/office/excel/2006/main">
          <x14:cfRule type="containsText" priority="1864" operator="containsText" id="{3B40280F-8437-40D4-9E48-46F23C51635F}">
            <xm:f>NOT(ISERROR(SEARCH("DONE",N76)))</xm:f>
            <xm:f>"DONE"</xm:f>
            <x14:dxf>
              <fill>
                <patternFill>
                  <bgColor rgb="FF92D050"/>
                </patternFill>
              </fill>
            </x14:dxf>
          </x14:cfRule>
          <xm:sqref>N76</xm:sqref>
        </x14:conditionalFormatting>
        <x14:conditionalFormatting xmlns:xm="http://schemas.microsoft.com/office/excel/2006/main">
          <x14:cfRule type="containsText" priority="1859" operator="containsText" id="{A7310A7B-F794-4DEA-9D21-D0A14D14F3BF}">
            <xm:f>NOT(ISERROR(SEARCH("DONE",N77)))</xm:f>
            <xm:f>"DONE"</xm:f>
            <x14:dxf>
              <fill>
                <patternFill>
                  <bgColor rgb="FF92D050"/>
                </patternFill>
              </fill>
            </x14:dxf>
          </x14:cfRule>
          <xm:sqref>N77</xm:sqref>
        </x14:conditionalFormatting>
        <x14:conditionalFormatting xmlns:xm="http://schemas.microsoft.com/office/excel/2006/main">
          <x14:cfRule type="containsText" priority="1854" operator="containsText" id="{96320CBB-A6D1-4E90-9B64-877422EF15AD}">
            <xm:f>NOT(ISERROR(SEARCH("DONE",N163)))</xm:f>
            <xm:f>"DONE"</xm:f>
            <x14:dxf>
              <fill>
                <patternFill>
                  <bgColor rgb="FF92D050"/>
                </patternFill>
              </fill>
            </x14:dxf>
          </x14:cfRule>
          <xm:sqref>N163</xm:sqref>
        </x14:conditionalFormatting>
        <x14:conditionalFormatting xmlns:xm="http://schemas.microsoft.com/office/excel/2006/main">
          <x14:cfRule type="containsText" priority="1849" operator="containsText" id="{B85158C1-681F-4F9A-A119-4E068757D2B5}">
            <xm:f>NOT(ISERROR(SEARCH("DONE",N187)))</xm:f>
            <xm:f>"DONE"</xm:f>
            <x14:dxf>
              <fill>
                <patternFill>
                  <bgColor rgb="FF92D050"/>
                </patternFill>
              </fill>
            </x14:dxf>
          </x14:cfRule>
          <xm:sqref>N187</xm:sqref>
        </x14:conditionalFormatting>
        <x14:conditionalFormatting xmlns:xm="http://schemas.microsoft.com/office/excel/2006/main">
          <x14:cfRule type="containsText" priority="1844" operator="containsText" id="{212484AF-579A-4E38-BB98-B366951F3CA5}">
            <xm:f>NOT(ISERROR(SEARCH("DONE",N202)))</xm:f>
            <xm:f>"DONE"</xm:f>
            <x14:dxf>
              <fill>
                <patternFill>
                  <bgColor rgb="FF92D050"/>
                </patternFill>
              </fill>
            </x14:dxf>
          </x14:cfRule>
          <xm:sqref>N202</xm:sqref>
        </x14:conditionalFormatting>
        <x14:conditionalFormatting xmlns:xm="http://schemas.microsoft.com/office/excel/2006/main">
          <x14:cfRule type="containsText" priority="1839" operator="containsText" id="{B874C1A0-45F7-411D-8D30-494CE47D5A82}">
            <xm:f>NOT(ISERROR(SEARCH("DONE",N199)))</xm:f>
            <xm:f>"DONE"</xm:f>
            <x14:dxf>
              <fill>
                <patternFill>
                  <bgColor rgb="FF92D050"/>
                </patternFill>
              </fill>
            </x14:dxf>
          </x14:cfRule>
          <xm:sqref>N199</xm:sqref>
        </x14:conditionalFormatting>
        <x14:conditionalFormatting xmlns:xm="http://schemas.microsoft.com/office/excel/2006/main">
          <x14:cfRule type="containsText" priority="1835" operator="containsText" id="{F4403CFB-0FF8-4E55-89F7-5938F82D3AA0}">
            <xm:f>NOT(ISERROR(SEARCH("DONE",N218)))</xm:f>
            <xm:f>"DONE"</xm:f>
            <x14:dxf>
              <fill>
                <patternFill>
                  <bgColor rgb="FF92D050"/>
                </patternFill>
              </fill>
            </x14:dxf>
          </x14:cfRule>
          <xm:sqref>N218 N220:N222</xm:sqref>
        </x14:conditionalFormatting>
        <x14:conditionalFormatting xmlns:xm="http://schemas.microsoft.com/office/excel/2006/main">
          <x14:cfRule type="containsText" priority="1832" operator="containsText" id="{EF3DD6C3-528E-4112-AF69-3A3FF18F019C}">
            <xm:f>NOT(ISERROR(SEARCH("DONE",N223)))</xm:f>
            <xm:f>"DONE"</xm:f>
            <x14:dxf>
              <fill>
                <patternFill>
                  <bgColor rgb="FF92D050"/>
                </patternFill>
              </fill>
            </x14:dxf>
          </x14:cfRule>
          <xm:sqref>N223</xm:sqref>
        </x14:conditionalFormatting>
        <x14:conditionalFormatting xmlns:xm="http://schemas.microsoft.com/office/excel/2006/main">
          <x14:cfRule type="containsText" priority="1827" operator="containsText" id="{FC355D2D-29E2-4E7B-BD4C-8C8F35E38226}">
            <xm:f>NOT(ISERROR(SEARCH("DONE",N219)))</xm:f>
            <xm:f>"DONE"</xm:f>
            <x14:dxf>
              <fill>
                <patternFill>
                  <bgColor rgb="FF92D050"/>
                </patternFill>
              </fill>
            </x14:dxf>
          </x14:cfRule>
          <xm:sqref>N219</xm:sqref>
        </x14:conditionalFormatting>
        <x14:conditionalFormatting xmlns:xm="http://schemas.microsoft.com/office/excel/2006/main">
          <x14:cfRule type="containsText" priority="1822" operator="containsText" id="{52F22C81-0110-4E76-8986-0FC823D6E355}">
            <xm:f>NOT(ISERROR(SEARCH("DONE",N281)))</xm:f>
            <xm:f>"DONE"</xm:f>
            <x14:dxf>
              <fill>
                <patternFill>
                  <bgColor rgb="FF92D050"/>
                </patternFill>
              </fill>
            </x14:dxf>
          </x14:cfRule>
          <xm:sqref>N293 N281</xm:sqref>
        </x14:conditionalFormatting>
        <x14:conditionalFormatting xmlns:xm="http://schemas.microsoft.com/office/excel/2006/main">
          <x14:cfRule type="containsText" priority="1817" operator="containsText" id="{12DC6341-39B5-49F4-BF06-68393531783B}">
            <xm:f>NOT(ISERROR(SEARCH("DONE",N282)))</xm:f>
            <xm:f>"DONE"</xm:f>
            <x14:dxf>
              <fill>
                <patternFill>
                  <bgColor rgb="FF92D050"/>
                </patternFill>
              </fill>
            </x14:dxf>
          </x14:cfRule>
          <xm:sqref>N282:N286 N292</xm:sqref>
        </x14:conditionalFormatting>
        <x14:conditionalFormatting xmlns:xm="http://schemas.microsoft.com/office/excel/2006/main">
          <x14:cfRule type="containsText" priority="1812" operator="containsText" id="{78BD30F3-01ED-4BF7-A5A7-C43AB4CD2469}">
            <xm:f>NOT(ISERROR(SEARCH("DONE",N236)))</xm:f>
            <xm:f>"DONE"</xm:f>
            <x14:dxf>
              <fill>
                <patternFill>
                  <bgColor rgb="FF92D050"/>
                </patternFill>
              </fill>
            </x14:dxf>
          </x14:cfRule>
          <xm:sqref>N236</xm:sqref>
        </x14:conditionalFormatting>
        <x14:conditionalFormatting xmlns:xm="http://schemas.microsoft.com/office/excel/2006/main">
          <x14:cfRule type="containsText" priority="1807" operator="containsText" id="{7A201465-2FD6-4D65-819E-C17047A6D369}">
            <xm:f>NOT(ISERROR(SEARCH("DONE",N237)))</xm:f>
            <xm:f>"DONE"</xm:f>
            <x14:dxf>
              <fill>
                <patternFill>
                  <bgColor rgb="FF92D050"/>
                </patternFill>
              </fill>
            </x14:dxf>
          </x14:cfRule>
          <xm:sqref>N237</xm:sqref>
        </x14:conditionalFormatting>
        <x14:conditionalFormatting xmlns:xm="http://schemas.microsoft.com/office/excel/2006/main">
          <x14:cfRule type="containsText" priority="1802" operator="containsText" id="{11036ED1-C65B-439A-8C6A-3D0D5CFDDEBA}">
            <xm:f>NOT(ISERROR(SEARCH("DONE",N234)))</xm:f>
            <xm:f>"DONE"</xm:f>
            <x14:dxf>
              <fill>
                <patternFill>
                  <bgColor rgb="FF92D050"/>
                </patternFill>
              </fill>
            </x14:dxf>
          </x14:cfRule>
          <xm:sqref>N234</xm:sqref>
        </x14:conditionalFormatting>
        <x14:conditionalFormatting xmlns:xm="http://schemas.microsoft.com/office/excel/2006/main">
          <x14:cfRule type="containsText" priority="1797" operator="containsText" id="{006396AA-7865-4DD7-8BC5-F61368EEA7CE}">
            <xm:f>NOT(ISERROR(SEARCH("DONE",N248)))</xm:f>
            <xm:f>"DONE"</xm:f>
            <x14:dxf>
              <fill>
                <patternFill>
                  <bgColor rgb="FF92D050"/>
                </patternFill>
              </fill>
            </x14:dxf>
          </x14:cfRule>
          <xm:sqref>N248</xm:sqref>
        </x14:conditionalFormatting>
        <x14:conditionalFormatting xmlns:xm="http://schemas.microsoft.com/office/excel/2006/main">
          <x14:cfRule type="containsText" priority="1792" operator="containsText" id="{6DE77668-B2ED-4CA3-BEED-E52AC5DC9477}">
            <xm:f>NOT(ISERROR(SEARCH("DONE",N249)))</xm:f>
            <xm:f>"DONE"</xm:f>
            <x14:dxf>
              <fill>
                <patternFill>
                  <bgColor rgb="FF92D050"/>
                </patternFill>
              </fill>
            </x14:dxf>
          </x14:cfRule>
          <xm:sqref>N249</xm:sqref>
        </x14:conditionalFormatting>
        <x14:conditionalFormatting xmlns:xm="http://schemas.microsoft.com/office/excel/2006/main">
          <x14:cfRule type="containsText" priority="1787" operator="containsText" id="{24A82640-C4CC-4211-AAFD-AE1DF0478F98}">
            <xm:f>NOT(ISERROR(SEARCH("DONE",N246)))</xm:f>
            <xm:f>"DONE"</xm:f>
            <x14:dxf>
              <fill>
                <patternFill>
                  <bgColor rgb="FF92D050"/>
                </patternFill>
              </fill>
            </x14:dxf>
          </x14:cfRule>
          <xm:sqref>N246</xm:sqref>
        </x14:conditionalFormatting>
        <x14:conditionalFormatting xmlns:xm="http://schemas.microsoft.com/office/excel/2006/main">
          <x14:cfRule type="containsText" priority="1782" operator="containsText" id="{B0C17A6B-43C4-42A1-90D1-03216FE3D0F4}">
            <xm:f>NOT(ISERROR(SEARCH("DONE",N266)))</xm:f>
            <xm:f>"DONE"</xm:f>
            <x14:dxf>
              <fill>
                <patternFill>
                  <bgColor rgb="FF92D050"/>
                </patternFill>
              </fill>
            </x14:dxf>
          </x14:cfRule>
          <xm:sqref>N266</xm:sqref>
        </x14:conditionalFormatting>
        <x14:conditionalFormatting xmlns:xm="http://schemas.microsoft.com/office/excel/2006/main">
          <x14:cfRule type="containsText" priority="1777" operator="containsText" id="{3EE9B758-F3E8-40D0-AAC3-CCA396EF8952}">
            <xm:f>NOT(ISERROR(SEARCH("DONE",N200)))</xm:f>
            <xm:f>"DONE"</xm:f>
            <x14:dxf>
              <fill>
                <patternFill>
                  <bgColor rgb="FF92D050"/>
                </patternFill>
              </fill>
            </x14:dxf>
          </x14:cfRule>
          <xm:sqref>N200</xm:sqref>
        </x14:conditionalFormatting>
        <x14:conditionalFormatting xmlns:xm="http://schemas.microsoft.com/office/excel/2006/main">
          <x14:cfRule type="containsText" priority="1772" operator="containsText" id="{E425847C-65F3-4176-83C0-2449D73E1CF6}">
            <xm:f>NOT(ISERROR(SEARCH("DONE",N201)))</xm:f>
            <xm:f>"DONE"</xm:f>
            <x14:dxf>
              <fill>
                <patternFill>
                  <bgColor rgb="FF92D050"/>
                </patternFill>
              </fill>
            </x14:dxf>
          </x14:cfRule>
          <xm:sqref>N201</xm:sqref>
        </x14:conditionalFormatting>
        <x14:conditionalFormatting xmlns:xm="http://schemas.microsoft.com/office/excel/2006/main">
          <x14:cfRule type="containsText" priority="1767" operator="containsText" id="{89D8B6CE-E8C1-4F29-B334-3419ACD6E2E5}">
            <xm:f>NOT(ISERROR(SEARCH("DONE",N257)))</xm:f>
            <xm:f>"DONE"</xm:f>
            <x14:dxf>
              <fill>
                <patternFill>
                  <bgColor rgb="FF92D050"/>
                </patternFill>
              </fill>
            </x14:dxf>
          </x14:cfRule>
          <xm:sqref>N257</xm:sqref>
        </x14:conditionalFormatting>
        <x14:conditionalFormatting xmlns:xm="http://schemas.microsoft.com/office/excel/2006/main">
          <x14:cfRule type="containsText" priority="1762" operator="containsText" id="{CB762D38-6B4F-4B95-8088-214941983B0F}">
            <xm:f>NOT(ISERROR(SEARCH("DONE",N170)))</xm:f>
            <xm:f>"DONE"</xm:f>
            <x14:dxf>
              <fill>
                <patternFill>
                  <bgColor rgb="FF92D050"/>
                </patternFill>
              </fill>
            </x14:dxf>
          </x14:cfRule>
          <xm:sqref>N170</xm:sqref>
        </x14:conditionalFormatting>
        <x14:conditionalFormatting xmlns:xm="http://schemas.microsoft.com/office/excel/2006/main">
          <x14:cfRule type="containsText" priority="1757" operator="containsText" id="{6033C979-E61F-4135-98D8-E6841B9C67EF}">
            <xm:f>NOT(ISERROR(SEARCH("DONE",N30)))</xm:f>
            <xm:f>"DONE"</xm:f>
            <x14:dxf>
              <fill>
                <patternFill>
                  <bgColor rgb="FF92D050"/>
                </patternFill>
              </fill>
            </x14:dxf>
          </x14:cfRule>
          <xm:sqref>N30</xm:sqref>
        </x14:conditionalFormatting>
        <x14:conditionalFormatting xmlns:xm="http://schemas.microsoft.com/office/excel/2006/main">
          <x14:cfRule type="containsText" priority="1752" operator="containsText" id="{E93075E7-25BC-402E-A7FB-F3E2447BD7A0}">
            <xm:f>NOT(ISERROR(SEARCH("DONE",N258)))</xm:f>
            <xm:f>"DONE"</xm:f>
            <x14:dxf>
              <fill>
                <patternFill>
                  <bgColor rgb="FF92D050"/>
                </patternFill>
              </fill>
            </x14:dxf>
          </x14:cfRule>
          <xm:sqref>N258</xm:sqref>
        </x14:conditionalFormatting>
        <x14:conditionalFormatting xmlns:xm="http://schemas.microsoft.com/office/excel/2006/main">
          <x14:cfRule type="containsText" priority="1747" operator="containsText" id="{FFA28F18-6353-438A-AAF0-4F7D7921D4E0}">
            <xm:f>NOT(ISERROR(SEARCH("DONE",N81)))</xm:f>
            <xm:f>"DONE"</xm:f>
            <x14:dxf>
              <fill>
                <patternFill>
                  <bgColor rgb="FF92D050"/>
                </patternFill>
              </fill>
            </x14:dxf>
          </x14:cfRule>
          <xm:sqref>N81</xm:sqref>
        </x14:conditionalFormatting>
        <x14:conditionalFormatting xmlns:xm="http://schemas.microsoft.com/office/excel/2006/main">
          <x14:cfRule type="containsText" priority="1742" operator="containsText" id="{6CAFD4FB-7592-4C84-9E45-7C5EE1FF4365}">
            <xm:f>NOT(ISERROR(SEARCH("DONE",N86)))</xm:f>
            <xm:f>"DONE"</xm:f>
            <x14:dxf>
              <fill>
                <patternFill>
                  <bgColor rgb="FF92D050"/>
                </patternFill>
              </fill>
            </x14:dxf>
          </x14:cfRule>
          <xm:sqref>N86</xm:sqref>
        </x14:conditionalFormatting>
        <x14:conditionalFormatting xmlns:xm="http://schemas.microsoft.com/office/excel/2006/main">
          <x14:cfRule type="containsText" priority="1737" operator="containsText" id="{0B986E25-8116-41B3-9E3F-F385D3C91D73}">
            <xm:f>NOT(ISERROR(SEARCH("DONE",N184)))</xm:f>
            <xm:f>"DONE"</xm:f>
            <x14:dxf>
              <fill>
                <patternFill>
                  <bgColor rgb="FF92D050"/>
                </patternFill>
              </fill>
            </x14:dxf>
          </x14:cfRule>
          <xm:sqref>N184</xm:sqref>
        </x14:conditionalFormatting>
        <x14:conditionalFormatting xmlns:xm="http://schemas.microsoft.com/office/excel/2006/main">
          <x14:cfRule type="containsText" priority="1732" operator="containsText" id="{0FB3C8DD-7BE9-44FC-A35A-CB12E8E4ABA8}">
            <xm:f>NOT(ISERROR(SEARCH("DONE",N267)))</xm:f>
            <xm:f>"DONE"</xm:f>
            <x14:dxf>
              <fill>
                <patternFill>
                  <bgColor rgb="FF92D050"/>
                </patternFill>
              </fill>
            </x14:dxf>
          </x14:cfRule>
          <xm:sqref>N267:N268</xm:sqref>
        </x14:conditionalFormatting>
        <x14:conditionalFormatting xmlns:xm="http://schemas.microsoft.com/office/excel/2006/main">
          <x14:cfRule type="containsText" priority="1372" operator="containsText" id="{F50A6FB7-9E5B-40AE-8DD0-E2DDA2E68719}">
            <xm:f>NOT(ISERROR(SEARCH("DONE",N31)))</xm:f>
            <xm:f>"DONE"</xm:f>
            <x14:dxf>
              <fill>
                <patternFill>
                  <bgColor rgb="FF92D050"/>
                </patternFill>
              </fill>
            </x14:dxf>
          </x14:cfRule>
          <xm:sqref>N31</xm:sqref>
        </x14:conditionalFormatting>
        <x14:conditionalFormatting xmlns:xm="http://schemas.microsoft.com/office/excel/2006/main">
          <x14:cfRule type="containsText" priority="1363" operator="containsText" id="{93E2B84B-043E-4DA9-8B63-33576F76565C}">
            <xm:f>NOT(ISERROR(SEARCH("DONE",N58)))</xm:f>
            <xm:f>"DONE"</xm:f>
            <x14:dxf>
              <fill>
                <patternFill>
                  <bgColor rgb="FF92D050"/>
                </patternFill>
              </fill>
            </x14:dxf>
          </x14:cfRule>
          <xm:sqref>N58</xm:sqref>
        </x14:conditionalFormatting>
        <x14:conditionalFormatting xmlns:xm="http://schemas.microsoft.com/office/excel/2006/main">
          <x14:cfRule type="containsText" priority="1354" operator="containsText" id="{EDBEB41E-A7E0-4E31-BC9F-4A67948D0543}">
            <xm:f>NOT(ISERROR(SEARCH("DONE",N59)))</xm:f>
            <xm:f>"DONE"</xm:f>
            <x14:dxf>
              <fill>
                <patternFill>
                  <bgColor rgb="FF92D050"/>
                </patternFill>
              </fill>
            </x14:dxf>
          </x14:cfRule>
          <xm:sqref>N59</xm:sqref>
        </x14:conditionalFormatting>
        <x14:conditionalFormatting xmlns:xm="http://schemas.microsoft.com/office/excel/2006/main">
          <x14:cfRule type="containsText" priority="1345" operator="containsText" id="{2B318E5B-15A6-4A2E-BB8C-B5FDEE8BB50C}">
            <xm:f>NOT(ISERROR(SEARCH("DONE",N78)))</xm:f>
            <xm:f>"DONE"</xm:f>
            <x14:dxf>
              <fill>
                <patternFill>
                  <bgColor rgb="FF92D050"/>
                </patternFill>
              </fill>
            </x14:dxf>
          </x14:cfRule>
          <xm:sqref>N78</xm:sqref>
        </x14:conditionalFormatting>
        <x14:conditionalFormatting xmlns:xm="http://schemas.microsoft.com/office/excel/2006/main">
          <x14:cfRule type="containsText" priority="1327" operator="containsText" id="{39827224-5880-427A-8A95-6EB2163D288D}">
            <xm:f>NOT(ISERROR(SEARCH("DONE",N82)))</xm:f>
            <xm:f>"DONE"</xm:f>
            <x14:dxf>
              <fill>
                <patternFill>
                  <bgColor rgb="FF92D050"/>
                </patternFill>
              </fill>
            </x14:dxf>
          </x14:cfRule>
          <xm:sqref>N82</xm:sqref>
        </x14:conditionalFormatting>
        <x14:conditionalFormatting xmlns:xm="http://schemas.microsoft.com/office/excel/2006/main">
          <x14:cfRule type="containsText" priority="1318" operator="containsText" id="{49019D3D-3662-40AC-BE25-B5C9E2FFC227}">
            <xm:f>NOT(ISERROR(SEARCH("DONE",N252)))</xm:f>
            <xm:f>"DONE"</xm:f>
            <x14:dxf>
              <fill>
                <patternFill>
                  <bgColor rgb="FF92D050"/>
                </patternFill>
              </fill>
            </x14:dxf>
          </x14:cfRule>
          <xm:sqref>N252</xm:sqref>
        </x14:conditionalFormatting>
        <x14:conditionalFormatting xmlns:xm="http://schemas.microsoft.com/office/excel/2006/main">
          <x14:cfRule type="containsText" priority="1302" operator="containsText" id="{9C63908F-5BAD-43DC-AFF3-0D68B00E76DA}">
            <xm:f>NOT(ISERROR(SEARCH("DONE",N196)))</xm:f>
            <xm:f>"DONE"</xm:f>
            <x14:dxf>
              <fill>
                <patternFill>
                  <bgColor rgb="FF92D050"/>
                </patternFill>
              </fill>
            </x14:dxf>
          </x14:cfRule>
          <xm:sqref>N196:N198</xm:sqref>
        </x14:conditionalFormatting>
        <x14:conditionalFormatting xmlns:xm="http://schemas.microsoft.com/office/excel/2006/main">
          <x14:cfRule type="containsText" priority="1293" operator="containsText" id="{09281B3C-A546-41B4-8845-0FF5C1C46F94}">
            <xm:f>NOT(ISERROR(SEARCH("DONE",N253)))</xm:f>
            <xm:f>"DONE"</xm:f>
            <x14:dxf>
              <fill>
                <patternFill>
                  <bgColor rgb="FF92D050"/>
                </patternFill>
              </fill>
            </x14:dxf>
          </x14:cfRule>
          <xm:sqref>N253</xm:sqref>
        </x14:conditionalFormatting>
        <x14:conditionalFormatting xmlns:xm="http://schemas.microsoft.com/office/excel/2006/main">
          <x14:cfRule type="containsText" priority="1277" operator="containsText" id="{C423F8D0-F4D2-4BCA-8281-4F120463B49D}">
            <xm:f>NOT(ISERROR(SEARCH("DONE",N139)))</xm:f>
            <xm:f>"DONE"</xm:f>
            <x14:dxf>
              <fill>
                <patternFill>
                  <bgColor rgb="FF92D050"/>
                </patternFill>
              </fill>
            </x14:dxf>
          </x14:cfRule>
          <xm:sqref>N139</xm:sqref>
        </x14:conditionalFormatting>
        <x14:conditionalFormatting xmlns:xm="http://schemas.microsoft.com/office/excel/2006/main">
          <x14:cfRule type="containsText" priority="1268" operator="containsText" id="{E55EDC32-58D2-4D84-A40A-9DB57AC0C60C}">
            <xm:f>NOT(ISERROR(SEARCH("DONE",N79)))</xm:f>
            <xm:f>"DONE"</xm:f>
            <x14:dxf>
              <fill>
                <patternFill>
                  <bgColor rgb="FF92D050"/>
                </patternFill>
              </fill>
            </x14:dxf>
          </x14:cfRule>
          <xm:sqref>N79</xm:sqref>
        </x14:conditionalFormatting>
        <x14:conditionalFormatting xmlns:xm="http://schemas.microsoft.com/office/excel/2006/main">
          <x14:cfRule type="containsText" priority="1259" operator="containsText" id="{885A677F-49FF-45BB-8656-7B582392EDDA}">
            <xm:f>NOT(ISERROR(SEARCH("DONE",N80)))</xm:f>
            <xm:f>"DONE"</xm:f>
            <x14:dxf>
              <fill>
                <patternFill>
                  <bgColor rgb="FF92D050"/>
                </patternFill>
              </fill>
            </x14:dxf>
          </x14:cfRule>
          <xm:sqref>N80</xm:sqref>
        </x14:conditionalFormatting>
        <x14:conditionalFormatting xmlns:xm="http://schemas.microsoft.com/office/excel/2006/main">
          <x14:cfRule type="containsText" priority="1250" operator="containsText" id="{E19C5C5E-F8A4-43FA-8B49-0F9B939B00AA}">
            <xm:f>NOT(ISERROR(SEARCH("DONE",N103)))</xm:f>
            <xm:f>"DONE"</xm:f>
            <x14:dxf>
              <fill>
                <patternFill>
                  <bgColor rgb="FF92D050"/>
                </patternFill>
              </fill>
            </x14:dxf>
          </x14:cfRule>
          <xm:sqref>N103</xm:sqref>
        </x14:conditionalFormatting>
        <x14:conditionalFormatting xmlns:xm="http://schemas.microsoft.com/office/excel/2006/main">
          <x14:cfRule type="containsText" priority="1240" operator="containsText" id="{3AF8707D-D364-41B6-8408-BF191C300E7D}">
            <xm:f>NOT(ISERROR(SEARCH("DONE",N104)))</xm:f>
            <xm:f>"DONE"</xm:f>
            <x14:dxf>
              <fill>
                <patternFill>
                  <bgColor rgb="FF92D050"/>
                </patternFill>
              </fill>
            </x14:dxf>
          </x14:cfRule>
          <xm:sqref>N104</xm:sqref>
        </x14:conditionalFormatting>
        <x14:conditionalFormatting xmlns:xm="http://schemas.microsoft.com/office/excel/2006/main">
          <x14:cfRule type="containsText" priority="1231" operator="containsText" id="{2D667A8E-D3F2-4592-8488-60EFC4F91C5D}">
            <xm:f>NOT(ISERROR(SEARCH("DONE",N105)))</xm:f>
            <xm:f>"DONE"</xm:f>
            <x14:dxf>
              <fill>
                <patternFill>
                  <bgColor rgb="FF92D050"/>
                </patternFill>
              </fill>
            </x14:dxf>
          </x14:cfRule>
          <xm:sqref>N105</xm:sqref>
        </x14:conditionalFormatting>
        <x14:conditionalFormatting xmlns:xm="http://schemas.microsoft.com/office/excel/2006/main">
          <x14:cfRule type="containsText" priority="1222" operator="containsText" id="{BDED1BCE-2A50-4203-AE77-FDEADCEE4EA2}">
            <xm:f>NOT(ISERROR(SEARCH("DONE",N203)))</xm:f>
            <xm:f>"DONE"</xm:f>
            <x14:dxf>
              <fill>
                <patternFill>
                  <bgColor rgb="FF92D050"/>
                </patternFill>
              </fill>
            </x14:dxf>
          </x14:cfRule>
          <xm:sqref>N203</xm:sqref>
        </x14:conditionalFormatting>
        <x14:conditionalFormatting xmlns:xm="http://schemas.microsoft.com/office/excel/2006/main">
          <x14:cfRule type="containsText" priority="1213" operator="containsText" id="{1E1544B7-3418-4852-9810-F60383032FFA}">
            <xm:f>NOT(ISERROR(SEARCH("DONE",N204)))</xm:f>
            <xm:f>"DONE"</xm:f>
            <x14:dxf>
              <fill>
                <patternFill>
                  <bgColor rgb="FF92D050"/>
                </patternFill>
              </fill>
            </x14:dxf>
          </x14:cfRule>
          <xm:sqref>N204</xm:sqref>
        </x14:conditionalFormatting>
        <x14:conditionalFormatting xmlns:xm="http://schemas.microsoft.com/office/excel/2006/main">
          <x14:cfRule type="containsText" priority="1204" operator="containsText" id="{84CA177D-B420-4A13-B26B-04E8519CDD94}">
            <xm:f>NOT(ISERROR(SEARCH("DONE",N121)))</xm:f>
            <xm:f>"DONE"</xm:f>
            <x14:dxf>
              <fill>
                <patternFill>
                  <bgColor rgb="FF92D050"/>
                </patternFill>
              </fill>
            </x14:dxf>
          </x14:cfRule>
          <xm:sqref>N121</xm:sqref>
        </x14:conditionalFormatting>
        <x14:conditionalFormatting xmlns:xm="http://schemas.microsoft.com/office/excel/2006/main">
          <x14:cfRule type="containsText" priority="1195" operator="containsText" id="{775EFFDA-C72C-4B4A-AA6C-32B1D286923D}">
            <xm:f>NOT(ISERROR(SEARCH("DONE",N215)))</xm:f>
            <xm:f>"DONE"</xm:f>
            <x14:dxf>
              <fill>
                <patternFill>
                  <bgColor rgb="FF92D050"/>
                </patternFill>
              </fill>
            </x14:dxf>
          </x14:cfRule>
          <xm:sqref>N215</xm:sqref>
        </x14:conditionalFormatting>
        <x14:conditionalFormatting xmlns:xm="http://schemas.microsoft.com/office/excel/2006/main">
          <x14:cfRule type="containsText" priority="1186" operator="containsText" id="{D82D4E89-8EA4-49C5-B099-01FDAD9BE0AE}">
            <xm:f>NOT(ISERROR(SEARCH("DONE",N122)))</xm:f>
            <xm:f>"DONE"</xm:f>
            <x14:dxf>
              <fill>
                <patternFill>
                  <bgColor rgb="FF92D050"/>
                </patternFill>
              </fill>
            </x14:dxf>
          </x14:cfRule>
          <xm:sqref>N122</xm:sqref>
        </x14:conditionalFormatting>
        <x14:conditionalFormatting xmlns:xm="http://schemas.microsoft.com/office/excel/2006/main">
          <x14:cfRule type="containsText" priority="1177" operator="containsText" id="{9EADEB36-E2EB-4CE9-BDB0-6955D2480BD1}">
            <xm:f>NOT(ISERROR(SEARCH("DONE",N128)))</xm:f>
            <xm:f>"DONE"</xm:f>
            <x14:dxf>
              <fill>
                <patternFill>
                  <bgColor rgb="FF92D050"/>
                </patternFill>
              </fill>
            </x14:dxf>
          </x14:cfRule>
          <xm:sqref>N128</xm:sqref>
        </x14:conditionalFormatting>
        <x14:conditionalFormatting xmlns:xm="http://schemas.microsoft.com/office/excel/2006/main">
          <x14:cfRule type="containsText" priority="1168" operator="containsText" id="{1C3DFB19-5893-40B4-AF34-3C6D81ABD549}">
            <xm:f>NOT(ISERROR(SEARCH("DONE",N133)))</xm:f>
            <xm:f>"DONE"</xm:f>
            <x14:dxf>
              <fill>
                <patternFill>
                  <bgColor rgb="FF92D050"/>
                </patternFill>
              </fill>
            </x14:dxf>
          </x14:cfRule>
          <xm:sqref>N133</xm:sqref>
        </x14:conditionalFormatting>
        <x14:conditionalFormatting xmlns:xm="http://schemas.microsoft.com/office/excel/2006/main">
          <x14:cfRule type="containsText" priority="1159" operator="containsText" id="{457285B9-8352-4EC0-8400-ADD2DBD5C08C}">
            <xm:f>NOT(ISERROR(SEARCH("DONE",N243)))</xm:f>
            <xm:f>"DONE"</xm:f>
            <x14:dxf>
              <fill>
                <patternFill>
                  <bgColor rgb="FF92D050"/>
                </patternFill>
              </fill>
            </x14:dxf>
          </x14:cfRule>
          <xm:sqref>N243</xm:sqref>
        </x14:conditionalFormatting>
        <x14:conditionalFormatting xmlns:xm="http://schemas.microsoft.com/office/excel/2006/main">
          <x14:cfRule type="containsText" priority="1150" operator="containsText" id="{334D00EF-7CAA-4F27-B1D1-E6900D5621DA}">
            <xm:f>NOT(ISERROR(SEARCH("DONE",N214)))</xm:f>
            <xm:f>"DONE"</xm:f>
            <x14:dxf>
              <fill>
                <patternFill>
                  <bgColor rgb="FF92D050"/>
                </patternFill>
              </fill>
            </x14:dxf>
          </x14:cfRule>
          <xm:sqref>N214</xm:sqref>
        </x14:conditionalFormatting>
        <x14:conditionalFormatting xmlns:xm="http://schemas.microsoft.com/office/excel/2006/main">
          <x14:cfRule type="containsText" priority="1136" operator="containsText" id="{9792AE90-BD41-48F9-B2AF-5A987D342F81}">
            <xm:f>NOT(ISERROR(SEARCH("DONE",N287)))</xm:f>
            <xm:f>"DONE"</xm:f>
            <x14:dxf>
              <fill>
                <patternFill>
                  <bgColor rgb="FF92D050"/>
                </patternFill>
              </fill>
            </x14:dxf>
          </x14:cfRule>
          <xm:sqref>N289 N291 N287</xm:sqref>
        </x14:conditionalFormatting>
        <x14:conditionalFormatting xmlns:xm="http://schemas.microsoft.com/office/excel/2006/main">
          <x14:cfRule type="containsText" priority="1131" operator="containsText" id="{8345264E-4498-421F-A157-31469EC96988}">
            <xm:f>NOT(ISERROR(SEARCH("DONE",N288)))</xm:f>
            <xm:f>"DONE"</xm:f>
            <x14:dxf>
              <fill>
                <patternFill>
                  <bgColor rgb="FF92D050"/>
                </patternFill>
              </fill>
            </x14:dxf>
          </x14:cfRule>
          <xm:sqref>N288</xm:sqref>
        </x14:conditionalFormatting>
        <x14:conditionalFormatting xmlns:xm="http://schemas.microsoft.com/office/excel/2006/main">
          <x14:cfRule type="containsText" priority="1126" operator="containsText" id="{0607F964-9507-4388-9439-E2CE84D43AEA}">
            <xm:f>NOT(ISERROR(SEARCH("DONE",N290)))</xm:f>
            <xm:f>"DONE"</xm:f>
            <x14:dxf>
              <fill>
                <patternFill>
                  <bgColor rgb="FF92D050"/>
                </patternFill>
              </fill>
            </x14:dxf>
          </x14:cfRule>
          <xm:sqref>N290</xm:sqref>
        </x14:conditionalFormatting>
        <x14:conditionalFormatting xmlns:xm="http://schemas.microsoft.com/office/excel/2006/main">
          <x14:cfRule type="containsText" priority="1104" operator="containsText" id="{ED3C1991-A93E-498D-98CA-719E4B510468}">
            <xm:f>NOT(ISERROR(SEARCH("DONE",N245)))</xm:f>
            <xm:f>"DONE"</xm:f>
            <x14:dxf>
              <fill>
                <patternFill>
                  <bgColor rgb="FF92D050"/>
                </patternFill>
              </fill>
            </x14:dxf>
          </x14:cfRule>
          <xm:sqref>N245</xm:sqref>
        </x14:conditionalFormatting>
        <x14:conditionalFormatting xmlns:xm="http://schemas.microsoft.com/office/excel/2006/main">
          <x14:cfRule type="containsText" priority="1101" operator="containsText" id="{F8DA2BE0-DFFB-4B2F-8A1B-2944774DFD3C}">
            <xm:f>NOT(ISERROR(SEARCH("DONE",N233)))</xm:f>
            <xm:f>"DONE"</xm:f>
            <x14:dxf>
              <fill>
                <patternFill>
                  <bgColor rgb="FF92D050"/>
                </patternFill>
              </fill>
            </x14:dxf>
          </x14:cfRule>
          <xm:sqref>N233</xm:sqref>
        </x14:conditionalFormatting>
        <x14:conditionalFormatting xmlns:xm="http://schemas.microsoft.com/office/excel/2006/main">
          <x14:cfRule type="containsText" priority="1098" operator="containsText" id="{D3B01CD6-5FAB-4C26-AF62-B76CBC43C5FE}">
            <xm:f>NOT(ISERROR(SEARCH("DONE",N225)))</xm:f>
            <xm:f>"DONE"</xm:f>
            <x14:dxf>
              <fill>
                <patternFill>
                  <bgColor rgb="FF92D050"/>
                </patternFill>
              </fill>
            </x14:dxf>
          </x14:cfRule>
          <xm:sqref>N225</xm:sqref>
        </x14:conditionalFormatting>
        <x14:conditionalFormatting xmlns:xm="http://schemas.microsoft.com/office/excel/2006/main">
          <x14:cfRule type="containsText" priority="1095" operator="containsText" id="{CFE4F344-9A8A-48C2-8299-1476D9ACB996}">
            <xm:f>NOT(ISERROR(SEARCH("DONE",N109)))</xm:f>
            <xm:f>"DONE"</xm:f>
            <x14:dxf>
              <fill>
                <patternFill>
                  <bgColor rgb="FF92D050"/>
                </patternFill>
              </fill>
            </x14:dxf>
          </x14:cfRule>
          <xm:sqref>N109</xm:sqref>
        </x14:conditionalFormatting>
        <x14:conditionalFormatting xmlns:xm="http://schemas.microsoft.com/office/excel/2006/main">
          <x14:cfRule type="containsText" priority="1086" operator="containsText" id="{7BDAD0F4-1057-4518-B157-C6B21AA26346}">
            <xm:f>NOT(ISERROR(SEARCH("DONE",N154)))</xm:f>
            <xm:f>"DONE"</xm:f>
            <x14:dxf>
              <fill>
                <patternFill>
                  <bgColor rgb="FF92D050"/>
                </patternFill>
              </fill>
            </x14:dxf>
          </x14:cfRule>
          <xm:sqref>N154</xm:sqref>
        </x14:conditionalFormatting>
        <x14:conditionalFormatting xmlns:xm="http://schemas.microsoft.com/office/excel/2006/main">
          <x14:cfRule type="containsText" priority="1077" operator="containsText" id="{8BF250D8-A0B1-448A-A805-943FD9C99D41}">
            <xm:f>NOT(ISERROR(SEARCH("DONE",N114)))</xm:f>
            <xm:f>"DONE"</xm:f>
            <x14:dxf>
              <fill>
                <patternFill>
                  <bgColor rgb="FF92D050"/>
                </patternFill>
              </fill>
            </x14:dxf>
          </x14:cfRule>
          <xm:sqref>N114</xm:sqref>
        </x14:conditionalFormatting>
        <x14:conditionalFormatting xmlns:xm="http://schemas.microsoft.com/office/excel/2006/main">
          <x14:cfRule type="containsText" priority="1068" operator="containsText" id="{AD90BAFD-BE5C-4FEA-8A88-F31E482028EA}">
            <xm:f>NOT(ISERROR(SEARCH("DONE",N140)))</xm:f>
            <xm:f>"DONE"</xm:f>
            <x14:dxf>
              <fill>
                <patternFill>
                  <bgColor rgb="FF92D050"/>
                </patternFill>
              </fill>
            </x14:dxf>
          </x14:cfRule>
          <xm:sqref>N140</xm:sqref>
        </x14:conditionalFormatting>
        <x14:conditionalFormatting xmlns:xm="http://schemas.microsoft.com/office/excel/2006/main">
          <x14:cfRule type="containsText" priority="1050" operator="containsText" id="{DEE15D37-D97B-43C3-8569-831CA3C1B8B5}">
            <xm:f>NOT(ISERROR(SEARCH("DONE",N155)))</xm:f>
            <xm:f>"DONE"</xm:f>
            <x14:dxf>
              <fill>
                <patternFill>
                  <bgColor rgb="FF92D050"/>
                </patternFill>
              </fill>
            </x14:dxf>
          </x14:cfRule>
          <xm:sqref>N155</xm:sqref>
        </x14:conditionalFormatting>
        <x14:conditionalFormatting xmlns:xm="http://schemas.microsoft.com/office/excel/2006/main">
          <x14:cfRule type="containsText" priority="1041" operator="containsText" id="{F9DFA479-DBA7-415B-BAEE-3F0790B741F0}">
            <xm:f>NOT(ISERROR(SEARCH("DONE",N300)))</xm:f>
            <xm:f>"DONE"</xm:f>
            <x14:dxf>
              <fill>
                <patternFill>
                  <bgColor rgb="FF92D050"/>
                </patternFill>
              </fill>
            </x14:dxf>
          </x14:cfRule>
          <xm:sqref>N300</xm:sqref>
        </x14:conditionalFormatting>
        <x14:conditionalFormatting xmlns:xm="http://schemas.microsoft.com/office/excel/2006/main">
          <x14:cfRule type="containsText" priority="1036" operator="containsText" id="{071F6A44-CF42-4213-B469-1B42C17D25CB}">
            <xm:f>NOT(ISERROR(SEARCH("DONE",N301)))</xm:f>
            <xm:f>"DONE"</xm:f>
            <x14:dxf>
              <fill>
                <patternFill>
                  <bgColor rgb="FF92D050"/>
                </patternFill>
              </fill>
            </x14:dxf>
          </x14:cfRule>
          <xm:sqref>N301</xm:sqref>
        </x14:conditionalFormatting>
        <x14:conditionalFormatting xmlns:xm="http://schemas.microsoft.com/office/excel/2006/main">
          <x14:cfRule type="containsText" priority="1024" operator="containsText" id="{C4E45FF3-0ACB-45F1-AE22-1B64978F0898}">
            <xm:f>NOT(ISERROR(SEARCH("DONE",N299)))</xm:f>
            <xm:f>"DONE"</xm:f>
            <x14:dxf>
              <fill>
                <patternFill>
                  <bgColor rgb="FF92D050"/>
                </patternFill>
              </fill>
            </x14:dxf>
          </x14:cfRule>
          <xm:sqref>N299</xm:sqref>
        </x14:conditionalFormatting>
        <x14:conditionalFormatting xmlns:xm="http://schemas.microsoft.com/office/excel/2006/main">
          <x14:cfRule type="containsText" priority="2258" operator="containsText" id="{84D21B36-FCCA-4DB1-A722-A78A35A8753D}">
            <xm:f>NOT(ISERROR(SEARCH("DONE",N303)))</xm:f>
            <xm:f>"DONE"</xm:f>
            <x14:dxf>
              <fill>
                <patternFill>
                  <bgColor rgb="FF92D050"/>
                </patternFill>
              </fill>
            </x14:dxf>
          </x14:cfRule>
          <xm:sqref>N303</xm:sqref>
        </x14:conditionalFormatting>
        <x14:conditionalFormatting xmlns:xm="http://schemas.microsoft.com/office/excel/2006/main">
          <x14:cfRule type="containsText" priority="997" operator="containsText" id="{9B7E458C-149C-4C93-9ADA-2C54A072C8B6}">
            <xm:f>NOT(ISERROR(SEARCH("DONE",N304)))</xm:f>
            <xm:f>"DONE"</xm:f>
            <x14:dxf>
              <fill>
                <patternFill>
                  <bgColor rgb="FF92D050"/>
                </patternFill>
              </fill>
            </x14:dxf>
          </x14:cfRule>
          <xm:sqref>N304</xm:sqref>
        </x14:conditionalFormatting>
        <x14:conditionalFormatting xmlns:xm="http://schemas.microsoft.com/office/excel/2006/main">
          <x14:cfRule type="containsText" priority="984" operator="containsText" id="{4314BAC7-8ADE-4EE4-B739-01C318C4C4F0}">
            <xm:f>NOT(ISERROR(SEARCH("DONE",N310)))</xm:f>
            <xm:f>"DONE"</xm:f>
            <x14:dxf>
              <fill>
                <patternFill>
                  <bgColor rgb="FF92D050"/>
                </patternFill>
              </fill>
            </x14:dxf>
          </x14:cfRule>
          <xm:sqref>N310 N480</xm:sqref>
        </x14:conditionalFormatting>
        <x14:conditionalFormatting xmlns:xm="http://schemas.microsoft.com/office/excel/2006/main">
          <x14:cfRule type="containsText" priority="979" operator="containsText" id="{111F2054-1654-4091-965F-BC999FAA793B}">
            <xm:f>NOT(ISERROR(SEARCH("DONE",N308)))</xm:f>
            <xm:f>"DONE"</xm:f>
            <x14:dxf>
              <fill>
                <patternFill>
                  <bgColor rgb="FF92D050"/>
                </patternFill>
              </fill>
            </x14:dxf>
          </x14:cfRule>
          <xm:sqref>N308</xm:sqref>
        </x14:conditionalFormatting>
        <x14:conditionalFormatting xmlns:xm="http://schemas.microsoft.com/office/excel/2006/main">
          <x14:cfRule type="containsText" priority="974" operator="containsText" id="{E2B6023A-7FFB-4338-A5F1-345E9F54D574}">
            <xm:f>NOT(ISERROR(SEARCH("DONE",N309)))</xm:f>
            <xm:f>"DONE"</xm:f>
            <x14:dxf>
              <fill>
                <patternFill>
                  <bgColor rgb="FF92D050"/>
                </patternFill>
              </fill>
            </x14:dxf>
          </x14:cfRule>
          <xm:sqref>N309</xm:sqref>
        </x14:conditionalFormatting>
        <x14:conditionalFormatting xmlns:xm="http://schemas.microsoft.com/office/excel/2006/main">
          <x14:cfRule type="containsText" priority="956" operator="containsText" id="{8ABF4380-38B2-4544-97F9-586388D61832}">
            <xm:f>NOT(ISERROR(SEARCH("DONE",N313)))</xm:f>
            <xm:f>"DONE"</xm:f>
            <x14:dxf>
              <fill>
                <patternFill>
                  <bgColor rgb="FF92D050"/>
                </patternFill>
              </fill>
            </x14:dxf>
          </x14:cfRule>
          <xm:sqref>N313</xm:sqref>
        </x14:conditionalFormatting>
        <x14:conditionalFormatting xmlns:xm="http://schemas.microsoft.com/office/excel/2006/main">
          <x14:cfRule type="containsText" priority="951" operator="containsText" id="{0D4AC110-E095-48A6-A180-2C632160220C}">
            <xm:f>NOT(ISERROR(SEARCH("DONE",N312)))</xm:f>
            <xm:f>"DONE"</xm:f>
            <x14:dxf>
              <fill>
                <patternFill>
                  <bgColor rgb="FF92D050"/>
                </patternFill>
              </fill>
            </x14:dxf>
          </x14:cfRule>
          <xm:sqref>N312</xm:sqref>
        </x14:conditionalFormatting>
        <x14:conditionalFormatting xmlns:xm="http://schemas.microsoft.com/office/excel/2006/main">
          <x14:cfRule type="containsText" priority="788" operator="containsText" id="{C939CFC5-E296-421A-B948-AB1F77E36280}">
            <xm:f>NOT(ISERROR(SEARCH("DONE",N327)))</xm:f>
            <xm:f>"DONE"</xm:f>
            <x14:dxf>
              <fill>
                <patternFill>
                  <bgColor rgb="FF92D050"/>
                </patternFill>
              </fill>
            </x14:dxf>
          </x14:cfRule>
          <xm:sqref>N327</xm:sqref>
        </x14:conditionalFormatting>
        <x14:conditionalFormatting xmlns:xm="http://schemas.microsoft.com/office/excel/2006/main">
          <x14:cfRule type="containsText" priority="770" operator="containsText" id="{7C818485-0A2C-4C82-8BC0-1234544626C1}">
            <xm:f>NOT(ISERROR(SEARCH("DONE",N316)))</xm:f>
            <xm:f>"DONE"</xm:f>
            <x14:dxf>
              <fill>
                <patternFill>
                  <bgColor rgb="FF92D050"/>
                </patternFill>
              </fill>
            </x14:dxf>
          </x14:cfRule>
          <xm:sqref>N316</xm:sqref>
        </x14:conditionalFormatting>
        <x14:conditionalFormatting xmlns:xm="http://schemas.microsoft.com/office/excel/2006/main">
          <x14:cfRule type="containsText" priority="762" operator="containsText" id="{E7B7DCCC-19FA-4CCF-B25C-3DDE77CA10EE}">
            <xm:f>NOT(ISERROR(SEARCH("DONE",N317)))</xm:f>
            <xm:f>"DONE"</xm:f>
            <x14:dxf>
              <fill>
                <patternFill>
                  <bgColor rgb="FF92D050"/>
                </patternFill>
              </fill>
            </x14:dxf>
          </x14:cfRule>
          <xm:sqref>N317</xm:sqref>
        </x14:conditionalFormatting>
        <x14:conditionalFormatting xmlns:xm="http://schemas.microsoft.com/office/excel/2006/main">
          <x14:cfRule type="containsText" priority="754" operator="containsText" id="{118BAF64-8A5F-440A-805F-40167B6DE791}">
            <xm:f>NOT(ISERROR(SEARCH("DONE",N318)))</xm:f>
            <xm:f>"DONE"</xm:f>
            <x14:dxf>
              <fill>
                <patternFill>
                  <bgColor rgb="FF92D050"/>
                </patternFill>
              </fill>
            </x14:dxf>
          </x14:cfRule>
          <xm:sqref>N318:N319</xm:sqref>
        </x14:conditionalFormatting>
        <x14:conditionalFormatting xmlns:xm="http://schemas.microsoft.com/office/excel/2006/main">
          <x14:cfRule type="containsText" priority="746" operator="containsText" id="{4A1E7A2A-45B1-441E-8D90-7B596FD900B7}">
            <xm:f>NOT(ISERROR(SEARCH("DONE",N320)))</xm:f>
            <xm:f>"DONE"</xm:f>
            <x14:dxf>
              <fill>
                <patternFill>
                  <bgColor rgb="FF92D050"/>
                </patternFill>
              </fill>
            </x14:dxf>
          </x14:cfRule>
          <xm:sqref>N320:N321</xm:sqref>
        </x14:conditionalFormatting>
        <x14:conditionalFormatting xmlns:xm="http://schemas.microsoft.com/office/excel/2006/main">
          <x14:cfRule type="containsText" priority="710" operator="containsText" id="{01C4D248-9278-4B01-A4FC-6CED82B17DC1}">
            <xm:f>NOT(ISERROR(SEARCH("DONE",N329)))</xm:f>
            <xm:f>"DONE"</xm:f>
            <x14:dxf>
              <fill>
                <patternFill>
                  <bgColor rgb="FF92D050"/>
                </patternFill>
              </fill>
            </x14:dxf>
          </x14:cfRule>
          <xm:sqref>N329:N331 N369 N367 N377:N378 N371 N346:N349 N340:N343 N351:N359 N373:N375</xm:sqref>
        </x14:conditionalFormatting>
        <x14:conditionalFormatting xmlns:xm="http://schemas.microsoft.com/office/excel/2006/main">
          <x14:cfRule type="containsText" priority="706" operator="containsText" id="{A2B8EDB2-0246-439C-BDB8-DCFA88681839}">
            <xm:f>NOT(ISERROR(SEARCH("DONE",N360)))</xm:f>
            <xm:f>"DONE"</xm:f>
            <x14:dxf>
              <fill>
                <patternFill>
                  <bgColor rgb="FF92D050"/>
                </patternFill>
              </fill>
            </x14:dxf>
          </x14:cfRule>
          <xm:sqref>N360:N361</xm:sqref>
        </x14:conditionalFormatting>
        <x14:conditionalFormatting xmlns:xm="http://schemas.microsoft.com/office/excel/2006/main">
          <x14:cfRule type="containsText" priority="692" operator="containsText" id="{88C0D718-B03D-4E15-A29F-4D0AF0D8F056}">
            <xm:f>NOT(ISERROR(SEARCH("DONE",N336)))</xm:f>
            <xm:f>"DONE"</xm:f>
            <x14:dxf>
              <fill>
                <patternFill>
                  <bgColor rgb="FF92D050"/>
                </patternFill>
              </fill>
            </x14:dxf>
          </x14:cfRule>
          <xm:sqref>N336</xm:sqref>
        </x14:conditionalFormatting>
        <x14:conditionalFormatting xmlns:xm="http://schemas.microsoft.com/office/excel/2006/main">
          <x14:cfRule type="containsText" priority="686" operator="containsText" id="{5CFF5DE9-A9CD-4CE6-B938-8A93467E848C}">
            <xm:f>NOT(ISERROR(SEARCH("DONE",N332)))</xm:f>
            <xm:f>"DONE"</xm:f>
            <x14:dxf>
              <fill>
                <patternFill>
                  <bgColor rgb="FF92D050"/>
                </patternFill>
              </fill>
            </x14:dxf>
          </x14:cfRule>
          <xm:sqref>N332</xm:sqref>
        </x14:conditionalFormatting>
        <x14:conditionalFormatting xmlns:xm="http://schemas.microsoft.com/office/excel/2006/main">
          <x14:cfRule type="containsText" priority="681" operator="containsText" id="{97F04AC4-529E-41F6-B791-9A9894E403F3}">
            <xm:f>NOT(ISERROR(SEARCH("DONE",N333)))</xm:f>
            <xm:f>"DONE"</xm:f>
            <x14:dxf>
              <fill>
                <patternFill>
                  <bgColor rgb="FF92D050"/>
                </patternFill>
              </fill>
            </x14:dxf>
          </x14:cfRule>
          <xm:sqref>N333</xm:sqref>
        </x14:conditionalFormatting>
        <x14:conditionalFormatting xmlns:xm="http://schemas.microsoft.com/office/excel/2006/main">
          <x14:cfRule type="containsText" priority="676" operator="containsText" id="{A8F8B1D0-B269-418D-A3A0-0865A271F523}">
            <xm:f>NOT(ISERROR(SEARCH("DONE",N334)))</xm:f>
            <xm:f>"DONE"</xm:f>
            <x14:dxf>
              <fill>
                <patternFill>
                  <bgColor rgb="FF92D050"/>
                </patternFill>
              </fill>
            </x14:dxf>
          </x14:cfRule>
          <xm:sqref>N334</xm:sqref>
        </x14:conditionalFormatting>
        <x14:conditionalFormatting xmlns:xm="http://schemas.microsoft.com/office/excel/2006/main">
          <x14:cfRule type="containsText" priority="671" operator="containsText" id="{FE9CF13C-CE77-4169-BCE7-17BBC51F50F8}">
            <xm:f>NOT(ISERROR(SEARCH("DONE",N335)))</xm:f>
            <xm:f>"DONE"</xm:f>
            <x14:dxf>
              <fill>
                <patternFill>
                  <bgColor rgb="FF92D050"/>
                </patternFill>
              </fill>
            </x14:dxf>
          </x14:cfRule>
          <xm:sqref>N335</xm:sqref>
        </x14:conditionalFormatting>
        <x14:conditionalFormatting xmlns:xm="http://schemas.microsoft.com/office/excel/2006/main">
          <x14:cfRule type="containsText" priority="666" operator="containsText" id="{C9DA2773-E2D3-48ED-8585-A085BAC72FC2}">
            <xm:f>NOT(ISERROR(SEARCH("DONE",N337)))</xm:f>
            <xm:f>"DONE"</xm:f>
            <x14:dxf>
              <fill>
                <patternFill>
                  <bgColor rgb="FF92D050"/>
                </patternFill>
              </fill>
            </x14:dxf>
          </x14:cfRule>
          <xm:sqref>N337</xm:sqref>
        </x14:conditionalFormatting>
        <x14:conditionalFormatting xmlns:xm="http://schemas.microsoft.com/office/excel/2006/main">
          <x14:cfRule type="containsText" priority="661" operator="containsText" id="{777DC251-0A3E-402E-AA6A-A93DA7491004}">
            <xm:f>NOT(ISERROR(SEARCH("DONE",N339)))</xm:f>
            <xm:f>"DONE"</xm:f>
            <x14:dxf>
              <fill>
                <patternFill>
                  <bgColor rgb="FF92D050"/>
                </patternFill>
              </fill>
            </x14:dxf>
          </x14:cfRule>
          <xm:sqref>N339</xm:sqref>
        </x14:conditionalFormatting>
        <x14:conditionalFormatting xmlns:xm="http://schemas.microsoft.com/office/excel/2006/main">
          <x14:cfRule type="containsText" priority="656" operator="containsText" id="{F773C393-B993-424A-82F2-1B6837DA8359}">
            <xm:f>NOT(ISERROR(SEARCH("DONE",N338)))</xm:f>
            <xm:f>"DONE"</xm:f>
            <x14:dxf>
              <fill>
                <patternFill>
                  <bgColor rgb="FF92D050"/>
                </patternFill>
              </fill>
            </x14:dxf>
          </x14:cfRule>
          <xm:sqref>N338</xm:sqref>
        </x14:conditionalFormatting>
        <x14:conditionalFormatting xmlns:xm="http://schemas.microsoft.com/office/excel/2006/main">
          <x14:cfRule type="containsText" priority="651" operator="containsText" id="{CD37812C-9A88-483D-9A50-12FB774E5A27}">
            <xm:f>NOT(ISERROR(SEARCH("DONE",N345)))</xm:f>
            <xm:f>"DONE"</xm:f>
            <x14:dxf>
              <fill>
                <patternFill>
                  <bgColor rgb="FF92D050"/>
                </patternFill>
              </fill>
            </x14:dxf>
          </x14:cfRule>
          <xm:sqref>N345</xm:sqref>
        </x14:conditionalFormatting>
        <x14:conditionalFormatting xmlns:xm="http://schemas.microsoft.com/office/excel/2006/main">
          <x14:cfRule type="containsText" priority="646" operator="containsText" id="{243A7054-5801-4F1A-A8C8-FF37B6CDE65E}">
            <xm:f>NOT(ISERROR(SEARCH("DONE",N344)))</xm:f>
            <xm:f>"DONE"</xm:f>
            <x14:dxf>
              <fill>
                <patternFill>
                  <bgColor rgb="FF92D050"/>
                </patternFill>
              </fill>
            </x14:dxf>
          </x14:cfRule>
          <xm:sqref>N344</xm:sqref>
        </x14:conditionalFormatting>
        <x14:conditionalFormatting xmlns:xm="http://schemas.microsoft.com/office/excel/2006/main">
          <x14:cfRule type="containsText" priority="641" operator="containsText" id="{94251D90-6C6E-488D-8C46-65B4E2B33AD1}">
            <xm:f>NOT(ISERROR(SEARCH("DONE",N350)))</xm:f>
            <xm:f>"DONE"</xm:f>
            <x14:dxf>
              <fill>
                <patternFill>
                  <bgColor rgb="FF92D050"/>
                </patternFill>
              </fill>
            </x14:dxf>
          </x14:cfRule>
          <xm:sqref>N350</xm:sqref>
        </x14:conditionalFormatting>
        <x14:conditionalFormatting xmlns:xm="http://schemas.microsoft.com/office/excel/2006/main">
          <x14:cfRule type="containsText" priority="636" operator="containsText" id="{29BE104B-0E8D-4BF5-983F-168D060B5B9A}">
            <xm:f>NOT(ISERROR(SEARCH("DONE",N372)))</xm:f>
            <xm:f>"DONE"</xm:f>
            <x14:dxf>
              <fill>
                <patternFill>
                  <bgColor rgb="FF92D050"/>
                </patternFill>
              </fill>
            </x14:dxf>
          </x14:cfRule>
          <xm:sqref>N372</xm:sqref>
        </x14:conditionalFormatting>
        <x14:conditionalFormatting xmlns:xm="http://schemas.microsoft.com/office/excel/2006/main">
          <x14:cfRule type="containsText" priority="631" operator="containsText" id="{D4AD4D7D-129A-4D23-8657-F528BC1B73EB}">
            <xm:f>NOT(ISERROR(SEARCH("DONE",N368)))</xm:f>
            <xm:f>"DONE"</xm:f>
            <x14:dxf>
              <fill>
                <patternFill>
                  <bgColor rgb="FF92D050"/>
                </patternFill>
              </fill>
            </x14:dxf>
          </x14:cfRule>
          <xm:sqref>N368</xm:sqref>
        </x14:conditionalFormatting>
        <x14:conditionalFormatting xmlns:xm="http://schemas.microsoft.com/office/excel/2006/main">
          <x14:cfRule type="containsText" priority="626" operator="containsText" id="{A1F9AD75-7B4A-4C7C-9AEE-3187E7A3ED57}">
            <xm:f>NOT(ISERROR(SEARCH("DONE",N376)))</xm:f>
            <xm:f>"DONE"</xm:f>
            <x14:dxf>
              <fill>
                <patternFill>
                  <bgColor rgb="FF92D050"/>
                </patternFill>
              </fill>
            </x14:dxf>
          </x14:cfRule>
          <xm:sqref>N376</xm:sqref>
        </x14:conditionalFormatting>
        <x14:conditionalFormatting xmlns:xm="http://schemas.microsoft.com/office/excel/2006/main">
          <x14:cfRule type="containsText" priority="621" operator="containsText" id="{F189FBCA-E0FE-4A4A-A41E-35AEB5F88EC5}">
            <xm:f>NOT(ISERROR(SEARCH("DONE",N366)))</xm:f>
            <xm:f>"DONE"</xm:f>
            <x14:dxf>
              <fill>
                <patternFill>
                  <bgColor rgb="FF92D050"/>
                </patternFill>
              </fill>
            </x14:dxf>
          </x14:cfRule>
          <xm:sqref>N366</xm:sqref>
        </x14:conditionalFormatting>
        <x14:conditionalFormatting xmlns:xm="http://schemas.microsoft.com/office/excel/2006/main">
          <x14:cfRule type="containsText" priority="616" operator="containsText" id="{F13B7EA8-D96E-4778-AC3E-58D9D566D40A}">
            <xm:f>NOT(ISERROR(SEARCH("DONE",N370)))</xm:f>
            <xm:f>"DONE"</xm:f>
            <x14:dxf>
              <fill>
                <patternFill>
                  <bgColor rgb="FF92D050"/>
                </patternFill>
              </fill>
            </x14:dxf>
          </x14:cfRule>
          <xm:sqref>N370</xm:sqref>
        </x14:conditionalFormatting>
        <x14:conditionalFormatting xmlns:xm="http://schemas.microsoft.com/office/excel/2006/main">
          <x14:cfRule type="containsText" priority="521" operator="containsText" id="{D121586F-99C7-42CE-A21F-43FDF7EE721C}">
            <xm:f>NOT(ISERROR(SEARCH("DONE",N380)))</xm:f>
            <xm:f>"DONE"</xm:f>
            <x14:dxf>
              <fill>
                <patternFill>
                  <bgColor rgb="FF92D050"/>
                </patternFill>
              </fill>
            </x14:dxf>
          </x14:cfRule>
          <xm:sqref>N380:N382 N428 N433 N388 N447 N406 N396:N397 N424:N425 N439 N385:N386 N399:N404 N409:N412 N417:N418 N420 N442:N445</xm:sqref>
        </x14:conditionalFormatting>
        <x14:conditionalFormatting xmlns:xm="http://schemas.microsoft.com/office/excel/2006/main">
          <x14:cfRule type="containsText" priority="512" operator="containsText" id="{E1E19BD3-2051-4AE7-B6A5-E2EBBEF3B25E}">
            <xm:f>NOT(ISERROR(SEARCH("DONE",N405)))</xm:f>
            <xm:f>"DONE"</xm:f>
            <x14:dxf>
              <fill>
                <patternFill>
                  <bgColor rgb="FF92D050"/>
                </patternFill>
              </fill>
            </x14:dxf>
          </x14:cfRule>
          <xm:sqref>N405</xm:sqref>
        </x14:conditionalFormatting>
        <x14:conditionalFormatting xmlns:xm="http://schemas.microsoft.com/office/excel/2006/main">
          <x14:cfRule type="containsText" priority="504" operator="containsText" id="{9031E9D4-6C26-4451-8436-ABCCB61E289C}">
            <xm:f>NOT(ISERROR(SEARCH("DONE",N448)))</xm:f>
            <xm:f>"DONE"</xm:f>
            <x14:dxf>
              <fill>
                <patternFill>
                  <bgColor rgb="FF92D050"/>
                </patternFill>
              </fill>
            </x14:dxf>
          </x14:cfRule>
          <xm:sqref>N448</xm:sqref>
        </x14:conditionalFormatting>
        <x14:conditionalFormatting xmlns:xm="http://schemas.microsoft.com/office/excel/2006/main">
          <x14:cfRule type="containsText" priority="498" operator="containsText" id="{8E09A64E-1752-4B9B-8806-C57A0E9B9BEE}">
            <xm:f>NOT(ISERROR(SEARCH("DONE",N427)))</xm:f>
            <xm:f>"DONE"</xm:f>
            <x14:dxf>
              <fill>
                <patternFill>
                  <bgColor rgb="FF92D050"/>
                </patternFill>
              </fill>
            </x14:dxf>
          </x14:cfRule>
          <xm:sqref>N427</xm:sqref>
        </x14:conditionalFormatting>
        <x14:conditionalFormatting xmlns:xm="http://schemas.microsoft.com/office/excel/2006/main">
          <x14:cfRule type="containsText" priority="495" operator="containsText" id="{E5B89F34-5FDF-4841-9C0B-2AF9A084BAB8}">
            <xm:f>NOT(ISERROR(SEARCH("DONE",N429)))</xm:f>
            <xm:f>"DONE"</xm:f>
            <x14:dxf>
              <fill>
                <patternFill>
                  <bgColor rgb="FF92D050"/>
                </patternFill>
              </fill>
            </x14:dxf>
          </x14:cfRule>
          <xm:sqref>N429</xm:sqref>
        </x14:conditionalFormatting>
        <x14:conditionalFormatting xmlns:xm="http://schemas.microsoft.com/office/excel/2006/main">
          <x14:cfRule type="containsText" priority="472" operator="containsText" id="{224DD1E1-5DF9-41E1-AD70-9EF5648CF24A}">
            <xm:f>NOT(ISERROR(SEARCH("DONE",N431)))</xm:f>
            <xm:f>"DONE"</xm:f>
            <x14:dxf>
              <fill>
                <patternFill>
                  <bgColor rgb="FF92D050"/>
                </patternFill>
              </fill>
            </x14:dxf>
          </x14:cfRule>
          <xm:sqref>N431</xm:sqref>
        </x14:conditionalFormatting>
        <x14:conditionalFormatting xmlns:xm="http://schemas.microsoft.com/office/excel/2006/main">
          <x14:cfRule type="containsText" priority="467" operator="containsText" id="{C7D4C5BE-9B37-484E-A140-7922530C724B}">
            <xm:f>NOT(ISERROR(SEARCH("DONE",N432)))</xm:f>
            <xm:f>"DONE"</xm:f>
            <x14:dxf>
              <fill>
                <patternFill>
                  <bgColor rgb="FF92D050"/>
                </patternFill>
              </fill>
            </x14:dxf>
          </x14:cfRule>
          <xm:sqref>N432</xm:sqref>
        </x14:conditionalFormatting>
        <x14:conditionalFormatting xmlns:xm="http://schemas.microsoft.com/office/excel/2006/main">
          <x14:cfRule type="containsText" priority="462" operator="containsText" id="{5FBE591E-A6F6-49A8-BE8F-5988F43B9614}">
            <xm:f>NOT(ISERROR(SEARCH("DONE",N430)))</xm:f>
            <xm:f>"DONE"</xm:f>
            <x14:dxf>
              <fill>
                <patternFill>
                  <bgColor rgb="FF92D050"/>
                </patternFill>
              </fill>
            </x14:dxf>
          </x14:cfRule>
          <xm:sqref>N430</xm:sqref>
        </x14:conditionalFormatting>
        <x14:conditionalFormatting xmlns:xm="http://schemas.microsoft.com/office/excel/2006/main">
          <x14:cfRule type="containsText" priority="445" operator="containsText" id="{119D76A8-C76C-4524-95F8-79DF67074635}">
            <xm:f>NOT(ISERROR(SEARCH("DONE",N446)))</xm:f>
            <xm:f>"DONE"</xm:f>
            <x14:dxf>
              <fill>
                <patternFill>
                  <bgColor rgb="FF92D050"/>
                </patternFill>
              </fill>
            </x14:dxf>
          </x14:cfRule>
          <xm:sqref>N446</xm:sqref>
        </x14:conditionalFormatting>
        <x14:conditionalFormatting xmlns:xm="http://schemas.microsoft.com/office/excel/2006/main">
          <x14:cfRule type="containsText" priority="436" operator="containsText" id="{86805A89-6D59-4B03-8B12-CD400A9EA363}">
            <xm:f>NOT(ISERROR(SEARCH("DONE",N384)))</xm:f>
            <xm:f>"DONE"</xm:f>
            <x14:dxf>
              <fill>
                <patternFill>
                  <bgColor rgb="FF92D050"/>
                </patternFill>
              </fill>
            </x14:dxf>
          </x14:cfRule>
          <xm:sqref>N384</xm:sqref>
        </x14:conditionalFormatting>
        <x14:conditionalFormatting xmlns:xm="http://schemas.microsoft.com/office/excel/2006/main">
          <x14:cfRule type="containsText" priority="430" operator="containsText" id="{CEF77053-2ECC-4987-BA4C-F6871661000B}">
            <xm:f>NOT(ISERROR(SEARCH("DONE",N387)))</xm:f>
            <xm:f>"DONE"</xm:f>
            <x14:dxf>
              <fill>
                <patternFill>
                  <bgColor rgb="FF92D050"/>
                </patternFill>
              </fill>
            </x14:dxf>
          </x14:cfRule>
          <xm:sqref>N387</xm:sqref>
        </x14:conditionalFormatting>
        <x14:conditionalFormatting xmlns:xm="http://schemas.microsoft.com/office/excel/2006/main">
          <x14:cfRule type="containsText" priority="425" operator="containsText" id="{78FAE4EA-DB7B-4897-BEC6-D6CDD06AE458}">
            <xm:f>NOT(ISERROR(SEARCH("DONE",N389)))</xm:f>
            <xm:f>"DONE"</xm:f>
            <x14:dxf>
              <fill>
                <patternFill>
                  <bgColor rgb="FF92D050"/>
                </patternFill>
              </fill>
            </x14:dxf>
          </x14:cfRule>
          <xm:sqref>N389</xm:sqref>
        </x14:conditionalFormatting>
        <x14:conditionalFormatting xmlns:xm="http://schemas.microsoft.com/office/excel/2006/main">
          <x14:cfRule type="containsText" priority="420" operator="containsText" id="{8EFD6824-4D06-4C0B-8678-44C83D09A7B1}">
            <xm:f>NOT(ISERROR(SEARCH("DONE",N398)))</xm:f>
            <xm:f>"DONE"</xm:f>
            <x14:dxf>
              <fill>
                <patternFill>
                  <bgColor rgb="FF92D050"/>
                </patternFill>
              </fill>
            </x14:dxf>
          </x14:cfRule>
          <xm:sqref>N398</xm:sqref>
        </x14:conditionalFormatting>
        <x14:conditionalFormatting xmlns:xm="http://schemas.microsoft.com/office/excel/2006/main">
          <x14:cfRule type="containsText" priority="415" operator="containsText" id="{B653A7B0-436B-46CA-B406-A022F39ED9B8}">
            <xm:f>NOT(ISERROR(SEARCH("DONE",N413)))</xm:f>
            <xm:f>"DONE"</xm:f>
            <x14:dxf>
              <fill>
                <patternFill>
                  <bgColor rgb="FF92D050"/>
                </patternFill>
              </fill>
            </x14:dxf>
          </x14:cfRule>
          <xm:sqref>N413</xm:sqref>
        </x14:conditionalFormatting>
        <x14:conditionalFormatting xmlns:xm="http://schemas.microsoft.com/office/excel/2006/main">
          <x14:cfRule type="containsText" priority="410" operator="containsText" id="{04E118DA-6024-441F-A4E6-E63707ACCBBC}">
            <xm:f>NOT(ISERROR(SEARCH("DONE",N395)))</xm:f>
            <xm:f>"DONE"</xm:f>
            <x14:dxf>
              <fill>
                <patternFill>
                  <bgColor rgb="FF92D050"/>
                </patternFill>
              </fill>
            </x14:dxf>
          </x14:cfRule>
          <xm:sqref>N395</xm:sqref>
        </x14:conditionalFormatting>
        <x14:conditionalFormatting xmlns:xm="http://schemas.microsoft.com/office/excel/2006/main">
          <x14:cfRule type="containsText" priority="405" operator="containsText" id="{7EEA98AB-4E98-4146-A1A7-5E527C773DEE}">
            <xm:f>NOT(ISERROR(SEARCH("DONE",N416)))</xm:f>
            <xm:f>"DONE"</xm:f>
            <x14:dxf>
              <fill>
                <patternFill>
                  <bgColor rgb="FF92D050"/>
                </patternFill>
              </fill>
            </x14:dxf>
          </x14:cfRule>
          <xm:sqref>N416</xm:sqref>
        </x14:conditionalFormatting>
        <x14:conditionalFormatting xmlns:xm="http://schemas.microsoft.com/office/excel/2006/main">
          <x14:cfRule type="containsText" priority="400" operator="containsText" id="{C13C4624-D591-4F7D-B0B2-2D22FD708284}">
            <xm:f>NOT(ISERROR(SEARCH("DONE",N426)))</xm:f>
            <xm:f>"DONE"</xm:f>
            <x14:dxf>
              <fill>
                <patternFill>
                  <bgColor rgb="FF92D050"/>
                </patternFill>
              </fill>
            </x14:dxf>
          </x14:cfRule>
          <xm:sqref>N426</xm:sqref>
        </x14:conditionalFormatting>
        <x14:conditionalFormatting xmlns:xm="http://schemas.microsoft.com/office/excel/2006/main">
          <x14:cfRule type="containsText" priority="396" operator="containsText" id="{35C0284F-D977-4E16-86AE-CB76C757C3B3}">
            <xm:f>NOT(ISERROR(SEARCH("DONE",N434)))</xm:f>
            <xm:f>"DONE"</xm:f>
            <x14:dxf>
              <fill>
                <patternFill>
                  <bgColor rgb="FF92D050"/>
                </patternFill>
              </fill>
            </x14:dxf>
          </x14:cfRule>
          <xm:sqref>N434 N436</xm:sqref>
        </x14:conditionalFormatting>
        <x14:conditionalFormatting xmlns:xm="http://schemas.microsoft.com/office/excel/2006/main">
          <x14:cfRule type="containsText" priority="393" operator="containsText" id="{AF378B5E-A1CC-4F52-83BE-63A8B8355B5E}">
            <xm:f>NOT(ISERROR(SEARCH("DONE",N435)))</xm:f>
            <xm:f>"DONE"</xm:f>
            <x14:dxf>
              <fill>
                <patternFill>
                  <bgColor rgb="FF92D050"/>
                </patternFill>
              </fill>
            </x14:dxf>
          </x14:cfRule>
          <xm:sqref>N435</xm:sqref>
        </x14:conditionalFormatting>
        <x14:conditionalFormatting xmlns:xm="http://schemas.microsoft.com/office/excel/2006/main">
          <x14:cfRule type="containsText" priority="382" operator="containsText" id="{6AFDFDFF-E611-4E13-8873-AF5349273B1B}">
            <xm:f>NOT(ISERROR(SEARCH("DONE",N438)))</xm:f>
            <xm:f>"DONE"</xm:f>
            <x14:dxf>
              <fill>
                <patternFill>
                  <bgColor rgb="FF92D050"/>
                </patternFill>
              </fill>
            </x14:dxf>
          </x14:cfRule>
          <xm:sqref>N438</xm:sqref>
        </x14:conditionalFormatting>
        <x14:conditionalFormatting xmlns:xm="http://schemas.microsoft.com/office/excel/2006/main">
          <x14:cfRule type="containsText" priority="377" operator="containsText" id="{849FD45C-034B-4992-B13A-963F65233BDE}">
            <xm:f>NOT(ISERROR(SEARCH("DONE",N441)))</xm:f>
            <xm:f>"DONE"</xm:f>
            <x14:dxf>
              <fill>
                <patternFill>
                  <bgColor rgb="FF92D050"/>
                </patternFill>
              </fill>
            </x14:dxf>
          </x14:cfRule>
          <xm:sqref>N441</xm:sqref>
        </x14:conditionalFormatting>
        <x14:conditionalFormatting xmlns:xm="http://schemas.microsoft.com/office/excel/2006/main">
          <x14:cfRule type="containsText" priority="372" operator="containsText" id="{1523C578-A351-4285-8233-3451EBAA9153}">
            <xm:f>NOT(ISERROR(SEARCH("DONE",N419)))</xm:f>
            <xm:f>"DONE"</xm:f>
            <x14:dxf>
              <fill>
                <patternFill>
                  <bgColor rgb="FF92D050"/>
                </patternFill>
              </fill>
            </x14:dxf>
          </x14:cfRule>
          <xm:sqref>N419</xm:sqref>
        </x14:conditionalFormatting>
        <x14:conditionalFormatting xmlns:xm="http://schemas.microsoft.com/office/excel/2006/main">
          <x14:cfRule type="containsText" priority="260" operator="containsText" id="{477401F9-2A9C-4592-AFB9-B9F637097744}">
            <xm:f>NOT(ISERROR(SEARCH("DONE",N407)))</xm:f>
            <xm:f>"DONE"</xm:f>
            <x14:dxf>
              <fill>
                <patternFill>
                  <bgColor rgb="FF92D050"/>
                </patternFill>
              </fill>
            </x14:dxf>
          </x14:cfRule>
          <xm:sqref>N407</xm:sqref>
        </x14:conditionalFormatting>
        <x14:conditionalFormatting xmlns:xm="http://schemas.microsoft.com/office/excel/2006/main">
          <x14:cfRule type="containsText" priority="242" operator="containsText" id="{AFDD3E16-7112-4561-A87C-F178E4137822}">
            <xm:f>NOT(ISERROR(SEARCH("DONE",N408)))</xm:f>
            <xm:f>"DONE"</xm:f>
            <x14:dxf>
              <fill>
                <patternFill>
                  <bgColor rgb="FF92D050"/>
                </patternFill>
              </fill>
            </x14:dxf>
          </x14:cfRule>
          <xm:sqref>N408</xm:sqref>
        </x14:conditionalFormatting>
        <x14:conditionalFormatting xmlns:xm="http://schemas.microsoft.com/office/excel/2006/main">
          <x14:cfRule type="containsText" priority="225" operator="containsText" id="{55257C7C-C12C-41E4-856C-7A31DC7686D5}">
            <xm:f>NOT(ISERROR(SEARCH("DONE",N449)))</xm:f>
            <xm:f>"DONE"</xm:f>
            <x14:dxf>
              <fill>
                <patternFill>
                  <bgColor rgb="FF92D050"/>
                </patternFill>
              </fill>
            </x14:dxf>
          </x14:cfRule>
          <xm:sqref>N449</xm:sqref>
        </x14:conditionalFormatting>
        <x14:conditionalFormatting xmlns:xm="http://schemas.microsoft.com/office/excel/2006/main">
          <x14:cfRule type="containsText" priority="222" operator="containsText" id="{4AB68454-B8CB-454B-AD20-295BF5F9339A}">
            <xm:f>NOT(ISERROR(SEARCH("DONE",N450)))</xm:f>
            <xm:f>"DONE"</xm:f>
            <x14:dxf>
              <fill>
                <patternFill>
                  <bgColor rgb="FF92D050"/>
                </patternFill>
              </fill>
            </x14:dxf>
          </x14:cfRule>
          <xm:sqref>N450</xm:sqref>
        </x14:conditionalFormatting>
        <x14:conditionalFormatting xmlns:xm="http://schemas.microsoft.com/office/excel/2006/main">
          <x14:cfRule type="containsText" priority="203" operator="containsText" id="{C6E07094-5B50-4757-986D-A13B18EFD04E}">
            <xm:f>NOT(ISERROR(SEARCH("DONE",N383)))</xm:f>
            <xm:f>"DONE"</xm:f>
            <x14:dxf>
              <fill>
                <patternFill>
                  <bgColor rgb="FF92D050"/>
                </patternFill>
              </fill>
            </x14:dxf>
          </x14:cfRule>
          <xm:sqref>N383</xm:sqref>
        </x14:conditionalFormatting>
        <x14:conditionalFormatting xmlns:xm="http://schemas.microsoft.com/office/excel/2006/main">
          <x14:cfRule type="containsText" priority="201" operator="containsText" id="{79EDAB6E-61FC-4B8A-AFC0-A4E41691DF8F}">
            <xm:f>NOT(ISERROR(SEARCH("DONE",N421)))</xm:f>
            <xm:f>"DONE"</xm:f>
            <x14:dxf>
              <fill>
                <patternFill>
                  <bgColor rgb="FF92D050"/>
                </patternFill>
              </fill>
            </x14:dxf>
          </x14:cfRule>
          <xm:sqref>N421</xm:sqref>
        </x14:conditionalFormatting>
        <x14:conditionalFormatting xmlns:xm="http://schemas.microsoft.com/office/excel/2006/main">
          <x14:cfRule type="containsText" priority="198" operator="containsText" id="{6883547C-E15F-4183-8C2C-DD0CF8730F57}">
            <xm:f>NOT(ISERROR(SEARCH("DONE",N422)))</xm:f>
            <xm:f>"DONE"</xm:f>
            <x14:dxf>
              <fill>
                <patternFill>
                  <bgColor rgb="FF92D050"/>
                </patternFill>
              </fill>
            </x14:dxf>
          </x14:cfRule>
          <xm:sqref>N422:N423</xm:sqref>
        </x14:conditionalFormatting>
        <x14:conditionalFormatting xmlns:xm="http://schemas.microsoft.com/office/excel/2006/main">
          <x14:cfRule type="containsText" priority="190" operator="containsText" id="{C1978541-254B-4E75-9308-F33FFFD07D45}">
            <xm:f>NOT(ISERROR(SEARCH("DONE",N437)))</xm:f>
            <xm:f>"DONE"</xm:f>
            <x14:dxf>
              <fill>
                <patternFill>
                  <bgColor rgb="FF92D050"/>
                </patternFill>
              </fill>
            </x14:dxf>
          </x14:cfRule>
          <xm:sqref>N437</xm:sqref>
        </x14:conditionalFormatting>
        <x14:conditionalFormatting xmlns:xm="http://schemas.microsoft.com/office/excel/2006/main">
          <x14:cfRule type="containsText" priority="188" operator="containsText" id="{E4EF2C68-7411-4A09-A66F-64B7A426B508}">
            <xm:f>NOT(ISERROR(SEARCH("DONE",N440)))</xm:f>
            <xm:f>"DONE"</xm:f>
            <x14:dxf>
              <fill>
                <patternFill>
                  <bgColor rgb="FF92D050"/>
                </patternFill>
              </fill>
            </x14:dxf>
          </x14:cfRule>
          <xm:sqref>N440</xm:sqref>
        </x14:conditionalFormatting>
        <x14:conditionalFormatting xmlns:xm="http://schemas.microsoft.com/office/excel/2006/main">
          <x14:cfRule type="containsText" priority="185" operator="containsText" id="{FF22E673-345D-4F15-A5AD-07AD9D31701B}">
            <xm:f>NOT(ISERROR(SEARCH("DONE",N452)))</xm:f>
            <xm:f>"DONE"</xm:f>
            <x14:dxf>
              <fill>
                <patternFill>
                  <bgColor rgb="FF92D050"/>
                </patternFill>
              </fill>
            </x14:dxf>
          </x14:cfRule>
          <xm:sqref>N452</xm:sqref>
        </x14:conditionalFormatting>
        <x14:conditionalFormatting xmlns:xm="http://schemas.microsoft.com/office/excel/2006/main">
          <x14:cfRule type="containsText" priority="183" operator="containsText" id="{A872147E-C740-4BB6-8C47-F28CEB00BCF0}">
            <xm:f>NOT(ISERROR(SEARCH("DONE",N451)))</xm:f>
            <xm:f>"DONE"</xm:f>
            <x14:dxf>
              <fill>
                <patternFill>
                  <bgColor rgb="FF92D050"/>
                </patternFill>
              </fill>
            </x14:dxf>
          </x14:cfRule>
          <xm:sqref>N451</xm:sqref>
        </x14:conditionalFormatting>
        <x14:conditionalFormatting xmlns:xm="http://schemas.microsoft.com/office/excel/2006/main">
          <x14:cfRule type="containsText" priority="173" operator="containsText" id="{66667974-CB17-4B09-9626-D01F52053674}">
            <xm:f>NOT(ISERROR(SEARCH("DONE",N453)))</xm:f>
            <xm:f>"DONE"</xm:f>
            <x14:dxf>
              <fill>
                <patternFill>
                  <bgColor rgb="FF92D050"/>
                </patternFill>
              </fill>
            </x14:dxf>
          </x14:cfRule>
          <xm:sqref>N453</xm:sqref>
        </x14:conditionalFormatting>
        <x14:conditionalFormatting xmlns:xm="http://schemas.microsoft.com/office/excel/2006/main">
          <x14:cfRule type="containsText" priority="163" operator="containsText" id="{06F37021-799F-4F44-947E-D80E112835AE}">
            <xm:f>NOT(ISERROR(SEARCH("DONE",N455)))</xm:f>
            <xm:f>"DONE"</xm:f>
            <x14:dxf>
              <fill>
                <patternFill>
                  <bgColor rgb="FF92D050"/>
                </patternFill>
              </fill>
            </x14:dxf>
          </x14:cfRule>
          <xm:sqref>N455</xm:sqref>
        </x14:conditionalFormatting>
        <x14:conditionalFormatting xmlns:xm="http://schemas.microsoft.com/office/excel/2006/main">
          <x14:cfRule type="containsText" priority="83" operator="containsText" id="{3025FC08-0D6D-40F4-B959-1E40C5A6923B}">
            <xm:f>NOT(ISERROR(SEARCH("DONE",N471)))</xm:f>
            <xm:f>"DONE"</xm:f>
            <x14:dxf>
              <fill>
                <patternFill>
                  <bgColor rgb="FF92D050"/>
                </patternFill>
              </fill>
            </x14:dxf>
          </x14:cfRule>
          <xm:sqref>N471</xm:sqref>
        </x14:conditionalFormatting>
        <x14:conditionalFormatting xmlns:xm="http://schemas.microsoft.com/office/excel/2006/main">
          <x14:cfRule type="containsText" priority="146" operator="containsText" id="{DD75E031-989A-4268-B1AB-33767F8A4247}">
            <xm:f>NOT(ISERROR(SEARCH("DONE",N457)))</xm:f>
            <xm:f>"DONE"</xm:f>
            <x14:dxf>
              <fill>
                <patternFill>
                  <bgColor rgb="FF92D050"/>
                </patternFill>
              </fill>
            </x14:dxf>
          </x14:cfRule>
          <xm:sqref>N457</xm:sqref>
        </x14:conditionalFormatting>
        <x14:conditionalFormatting xmlns:xm="http://schemas.microsoft.com/office/excel/2006/main">
          <x14:cfRule type="containsText" priority="143" operator="containsText" id="{FD2B6F8C-5133-4C2F-B5C5-D9EE1CB82703}">
            <xm:f>NOT(ISERROR(SEARCH("DONE",N459)))</xm:f>
            <xm:f>"DONE"</xm:f>
            <x14:dxf>
              <fill>
                <patternFill>
                  <bgColor rgb="FF92D050"/>
                </patternFill>
              </fill>
            </x14:dxf>
          </x14:cfRule>
          <xm:sqref>N459</xm:sqref>
        </x14:conditionalFormatting>
        <x14:conditionalFormatting xmlns:xm="http://schemas.microsoft.com/office/excel/2006/main">
          <x14:cfRule type="containsText" priority="133" operator="containsText" id="{BE2F683D-264E-465A-9C7D-32913C035B2D}">
            <xm:f>NOT(ISERROR(SEARCH("DONE",N461)))</xm:f>
            <xm:f>"DONE"</xm:f>
            <x14:dxf>
              <fill>
                <patternFill>
                  <bgColor rgb="FF92D050"/>
                </patternFill>
              </fill>
            </x14:dxf>
          </x14:cfRule>
          <xm:sqref>N461</xm:sqref>
        </x14:conditionalFormatting>
        <x14:conditionalFormatting xmlns:xm="http://schemas.microsoft.com/office/excel/2006/main">
          <x14:cfRule type="containsText" priority="123" operator="containsText" id="{91B7821F-FDDC-4689-A02F-638E932CC8A7}">
            <xm:f>NOT(ISERROR(SEARCH("DONE",N463)))</xm:f>
            <xm:f>"DONE"</xm:f>
            <x14:dxf>
              <fill>
                <patternFill>
                  <bgColor rgb="FF92D050"/>
                </patternFill>
              </fill>
            </x14:dxf>
          </x14:cfRule>
          <xm:sqref>N463</xm:sqref>
        </x14:conditionalFormatting>
        <x14:conditionalFormatting xmlns:xm="http://schemas.microsoft.com/office/excel/2006/main">
          <x14:cfRule type="containsText" priority="113" operator="containsText" id="{7B9388B7-F58E-49D3-A79C-247B9D59845A}">
            <xm:f>NOT(ISERROR(SEARCH("DONE",N465)))</xm:f>
            <xm:f>"DONE"</xm:f>
            <x14:dxf>
              <fill>
                <patternFill>
                  <bgColor rgb="FF92D050"/>
                </patternFill>
              </fill>
            </x14:dxf>
          </x14:cfRule>
          <xm:sqref>N465</xm:sqref>
        </x14:conditionalFormatting>
        <x14:conditionalFormatting xmlns:xm="http://schemas.microsoft.com/office/excel/2006/main">
          <x14:cfRule type="containsText" priority="103" operator="containsText" id="{7DF9381F-4516-4DD9-9C65-48912E5E61C5}">
            <xm:f>NOT(ISERROR(SEARCH("DONE",N467)))</xm:f>
            <xm:f>"DONE"</xm:f>
            <x14:dxf>
              <fill>
                <patternFill>
                  <bgColor rgb="FF92D050"/>
                </patternFill>
              </fill>
            </x14:dxf>
          </x14:cfRule>
          <xm:sqref>N467</xm:sqref>
        </x14:conditionalFormatting>
        <x14:conditionalFormatting xmlns:xm="http://schemas.microsoft.com/office/excel/2006/main">
          <x14:cfRule type="containsText" priority="93" operator="containsText" id="{007D6183-46A2-40D5-89BD-5B0E1AEADF8A}">
            <xm:f>NOT(ISERROR(SEARCH("DONE",N469)))</xm:f>
            <xm:f>"DONE"</xm:f>
            <x14:dxf>
              <fill>
                <patternFill>
                  <bgColor rgb="FF92D050"/>
                </patternFill>
              </fill>
            </x14:dxf>
          </x14:cfRule>
          <xm:sqref>N469</xm:sqref>
        </x14:conditionalFormatting>
        <x14:conditionalFormatting xmlns:xm="http://schemas.microsoft.com/office/excel/2006/main">
          <x14:cfRule type="containsText" priority="73" operator="containsText" id="{95C19A9F-140D-4994-A94C-D689DB58697C}">
            <xm:f>NOT(ISERROR(SEARCH("DONE",N473)))</xm:f>
            <xm:f>"DONE"</xm:f>
            <x14:dxf>
              <fill>
                <patternFill>
                  <bgColor rgb="FF92D050"/>
                </patternFill>
              </fill>
            </x14:dxf>
          </x14:cfRule>
          <xm:sqref>N473</xm:sqref>
        </x14:conditionalFormatting>
        <x14:conditionalFormatting xmlns:xm="http://schemas.microsoft.com/office/excel/2006/main">
          <x14:cfRule type="containsText" priority="63" operator="containsText" id="{2ECF9A62-BE83-4E48-A254-800B02A6F83B}">
            <xm:f>NOT(ISERROR(SEARCH("DONE",N475)))</xm:f>
            <xm:f>"DONE"</xm:f>
            <x14:dxf>
              <fill>
                <patternFill>
                  <bgColor rgb="FF92D050"/>
                </patternFill>
              </fill>
            </x14:dxf>
          </x14:cfRule>
          <xm:sqref>N475</xm:sqref>
        </x14:conditionalFormatting>
        <x14:conditionalFormatting xmlns:xm="http://schemas.microsoft.com/office/excel/2006/main">
          <x14:cfRule type="containsText" priority="53" operator="containsText" id="{3FBD16CD-381B-4D8C-9627-A01A3ACE1910}">
            <xm:f>NOT(ISERROR(SEARCH("DONE",N454)))</xm:f>
            <xm:f>"DONE"</xm:f>
            <x14:dxf>
              <fill>
                <patternFill>
                  <bgColor rgb="FF92D050"/>
                </patternFill>
              </fill>
            </x14:dxf>
          </x14:cfRule>
          <xm:sqref>N454</xm:sqref>
        </x14:conditionalFormatting>
        <x14:conditionalFormatting xmlns:xm="http://schemas.microsoft.com/office/excel/2006/main">
          <x14:cfRule type="containsText" priority="51" operator="containsText" id="{C404C379-D180-470C-84F6-ADFAC306F820}">
            <xm:f>NOT(ISERROR(SEARCH("DONE",N456)))</xm:f>
            <xm:f>"DONE"</xm:f>
            <x14:dxf>
              <fill>
                <patternFill>
                  <bgColor rgb="FF92D050"/>
                </patternFill>
              </fill>
            </x14:dxf>
          </x14:cfRule>
          <xm:sqref>N456</xm:sqref>
        </x14:conditionalFormatting>
        <x14:conditionalFormatting xmlns:xm="http://schemas.microsoft.com/office/excel/2006/main">
          <x14:cfRule type="containsText" priority="49" operator="containsText" id="{F8493FDF-6158-4603-934C-F5CFAF5A980A}">
            <xm:f>NOT(ISERROR(SEARCH("DONE",N458)))</xm:f>
            <xm:f>"DONE"</xm:f>
            <x14:dxf>
              <fill>
                <patternFill>
                  <bgColor rgb="FF92D050"/>
                </patternFill>
              </fill>
            </x14:dxf>
          </x14:cfRule>
          <xm:sqref>N458</xm:sqref>
        </x14:conditionalFormatting>
        <x14:conditionalFormatting xmlns:xm="http://schemas.microsoft.com/office/excel/2006/main">
          <x14:cfRule type="containsText" priority="47" operator="containsText" id="{ABA7A971-A558-4811-A01A-28F9DB9A1535}">
            <xm:f>NOT(ISERROR(SEARCH("DONE",N460)))</xm:f>
            <xm:f>"DONE"</xm:f>
            <x14:dxf>
              <fill>
                <patternFill>
                  <bgColor rgb="FF92D050"/>
                </patternFill>
              </fill>
            </x14:dxf>
          </x14:cfRule>
          <xm:sqref>N460</xm:sqref>
        </x14:conditionalFormatting>
        <x14:conditionalFormatting xmlns:xm="http://schemas.microsoft.com/office/excel/2006/main">
          <x14:cfRule type="containsText" priority="45" operator="containsText" id="{916F43BB-B4F5-4698-9E60-8C9D69A217FD}">
            <xm:f>NOT(ISERROR(SEARCH("DONE",N462)))</xm:f>
            <xm:f>"DONE"</xm:f>
            <x14:dxf>
              <fill>
                <patternFill>
                  <bgColor rgb="FF92D050"/>
                </patternFill>
              </fill>
            </x14:dxf>
          </x14:cfRule>
          <xm:sqref>N462</xm:sqref>
        </x14:conditionalFormatting>
        <x14:conditionalFormatting xmlns:xm="http://schemas.microsoft.com/office/excel/2006/main">
          <x14:cfRule type="containsText" priority="43" operator="containsText" id="{F6FF8FB0-E950-4097-9F5F-3341182EC470}">
            <xm:f>NOT(ISERROR(SEARCH("DONE",N464)))</xm:f>
            <xm:f>"DONE"</xm:f>
            <x14:dxf>
              <fill>
                <patternFill>
                  <bgColor rgb="FF92D050"/>
                </patternFill>
              </fill>
            </x14:dxf>
          </x14:cfRule>
          <xm:sqref>N464</xm:sqref>
        </x14:conditionalFormatting>
        <x14:conditionalFormatting xmlns:xm="http://schemas.microsoft.com/office/excel/2006/main">
          <x14:cfRule type="containsText" priority="41" operator="containsText" id="{2D91D1F3-8835-4F5E-81AA-E2957815643B}">
            <xm:f>NOT(ISERROR(SEARCH("DONE",N466)))</xm:f>
            <xm:f>"DONE"</xm:f>
            <x14:dxf>
              <fill>
                <patternFill>
                  <bgColor rgb="FF92D050"/>
                </patternFill>
              </fill>
            </x14:dxf>
          </x14:cfRule>
          <xm:sqref>N466</xm:sqref>
        </x14:conditionalFormatting>
        <x14:conditionalFormatting xmlns:xm="http://schemas.microsoft.com/office/excel/2006/main">
          <x14:cfRule type="containsText" priority="39" operator="containsText" id="{DDFC0A63-DD55-4337-8408-8146AC0DDD74}">
            <xm:f>NOT(ISERROR(SEARCH("DONE",N468)))</xm:f>
            <xm:f>"DONE"</xm:f>
            <x14:dxf>
              <fill>
                <patternFill>
                  <bgColor rgb="FF92D050"/>
                </patternFill>
              </fill>
            </x14:dxf>
          </x14:cfRule>
          <xm:sqref>N468</xm:sqref>
        </x14:conditionalFormatting>
        <x14:conditionalFormatting xmlns:xm="http://schemas.microsoft.com/office/excel/2006/main">
          <x14:cfRule type="containsText" priority="37" operator="containsText" id="{BA75158E-54AD-4DAD-8739-18C4C9B284C2}">
            <xm:f>NOT(ISERROR(SEARCH("DONE",N470)))</xm:f>
            <xm:f>"DONE"</xm:f>
            <x14:dxf>
              <fill>
                <patternFill>
                  <bgColor rgb="FF92D050"/>
                </patternFill>
              </fill>
            </x14:dxf>
          </x14:cfRule>
          <xm:sqref>N470</xm:sqref>
        </x14:conditionalFormatting>
        <x14:conditionalFormatting xmlns:xm="http://schemas.microsoft.com/office/excel/2006/main">
          <x14:cfRule type="containsText" priority="35" operator="containsText" id="{92FAFA87-ECFE-4817-A052-DCD014B78EAE}">
            <xm:f>NOT(ISERROR(SEARCH("DONE",N472)))</xm:f>
            <xm:f>"DONE"</xm:f>
            <x14:dxf>
              <fill>
                <patternFill>
                  <bgColor rgb="FF92D050"/>
                </patternFill>
              </fill>
            </x14:dxf>
          </x14:cfRule>
          <xm:sqref>N472</xm:sqref>
        </x14:conditionalFormatting>
        <x14:conditionalFormatting xmlns:xm="http://schemas.microsoft.com/office/excel/2006/main">
          <x14:cfRule type="containsText" priority="33" operator="containsText" id="{81FF9831-875E-4C91-A1E7-16228C56FB4B}">
            <xm:f>NOT(ISERROR(SEARCH("DONE",N474)))</xm:f>
            <xm:f>"DONE"</xm:f>
            <x14:dxf>
              <fill>
                <patternFill>
                  <bgColor rgb="FF92D050"/>
                </patternFill>
              </fill>
            </x14:dxf>
          </x14:cfRule>
          <xm:sqref>N474</xm:sqref>
        </x14:conditionalFormatting>
        <x14:conditionalFormatting xmlns:xm="http://schemas.microsoft.com/office/excel/2006/main">
          <x14:cfRule type="containsText" priority="31" operator="containsText" id="{44113BB7-2DEB-479D-9DF5-BB3862AE7A3D}">
            <xm:f>NOT(ISERROR(SEARCH("DONE",N476)))</xm:f>
            <xm:f>"DONE"</xm:f>
            <x14:dxf>
              <fill>
                <patternFill>
                  <bgColor rgb="FF92D050"/>
                </patternFill>
              </fill>
            </x14:dxf>
          </x14:cfRule>
          <xm:sqref>N476</xm:sqref>
        </x14:conditionalFormatting>
        <x14:conditionalFormatting xmlns:xm="http://schemas.microsoft.com/office/excel/2006/main">
          <x14:cfRule type="containsText" priority="22" operator="containsText" id="{3E8FFBD3-3C42-4D92-AD45-A0E492E37A63}">
            <xm:f>NOT(ISERROR(SEARCH("DONE",N478)))</xm:f>
            <xm:f>"DONE"</xm:f>
            <x14:dxf>
              <fill>
                <patternFill>
                  <bgColor rgb="FF92D050"/>
                </patternFill>
              </fill>
            </x14:dxf>
          </x14:cfRule>
          <xm:sqref>N478</xm:sqref>
        </x14:conditionalFormatting>
        <x14:conditionalFormatting xmlns:xm="http://schemas.microsoft.com/office/excel/2006/main">
          <x14:cfRule type="containsText" priority="20" operator="containsText" id="{4C1F3E67-4AF2-486A-B1E3-6B842A2FE27E}">
            <xm:f>NOT(ISERROR(SEARCH("DONE",N477)))</xm:f>
            <xm:f>"DONE"</xm:f>
            <x14:dxf>
              <fill>
                <patternFill>
                  <bgColor rgb="FF92D050"/>
                </patternFill>
              </fill>
            </x14:dxf>
          </x14:cfRule>
          <xm:sqref>N477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
  <sheetViews>
    <sheetView workbookViewId="0">
      <selection activeCell="C16" sqref="C16"/>
    </sheetView>
  </sheetViews>
  <sheetFormatPr baseColWidth="10" defaultRowHeight="15" x14ac:dyDescent="0.25"/>
  <cols>
    <col min="2" max="2" width="65.28515625" customWidth="1"/>
    <col min="3" max="3" width="78.42578125" customWidth="1"/>
    <col min="4" max="4" width="20.85546875" customWidth="1"/>
  </cols>
  <sheetData>
    <row r="2" spans="1:4" x14ac:dyDescent="0.25">
      <c r="D2" t="s">
        <v>407</v>
      </c>
    </row>
    <row r="3" spans="1:4" ht="30" customHeight="1" x14ac:dyDescent="0.25">
      <c r="A3" s="32" t="s">
        <v>35</v>
      </c>
      <c r="B3" s="33" t="s">
        <v>36</v>
      </c>
      <c r="C3" s="195"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PLANMIPG</vt:lpstr>
      <vt:lpstr>INDICADORES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Javier Cabrejo Garcia</dc:creator>
  <cp:lastModifiedBy>Juan Carlos Jose Camacho Rosso</cp:lastModifiedBy>
  <cp:lastPrinted>2018-06-25T20:31:56Z</cp:lastPrinted>
  <dcterms:created xsi:type="dcterms:W3CDTF">2018-06-05T16:53:16Z</dcterms:created>
  <dcterms:modified xsi:type="dcterms:W3CDTF">2018-11-07T16:45:45Z</dcterms:modified>
</cp:coreProperties>
</file>