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ortiz\Documents\Andrés Ortiz\PLAN DE ACCION\2019\"/>
    </mc:Choice>
  </mc:AlternateContent>
  <bookViews>
    <workbookView xWindow="0" yWindow="0" windowWidth="28800" windowHeight="14280" tabRatio="750"/>
  </bookViews>
  <sheets>
    <sheet name="PLAN DE ACCIÓN 2019 Producto" sheetId="9" r:id="rId1"/>
    <sheet name="PLAN DE ACCIÓN 2019 Actividades" sheetId="14" r:id="rId2"/>
    <sheet name="listas" sheetId="17" state="hidden" r:id="rId3"/>
    <sheet name="PLAN DE DESARROLLO 2019 Matriz" sheetId="19" r:id="rId4"/>
    <sheet name="INSTRUCTIVO" sheetId="16" state="hidden" r:id="rId5"/>
    <sheet name="Actividades Plan de Desarrollo" sheetId="6"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1" hidden="1">'PLAN DE ACCIÓN 2019 Actividades'!$B$7:$AL$248</definedName>
    <definedName name="_xlnm._FilterDatabase" localSheetId="0" hidden="1">'PLAN DE ACCIÓN 2019 Producto'!$B$6:$AE$76</definedName>
    <definedName name="_xlnm._FilterDatabase" localSheetId="3" hidden="1">'PLAN DE DESARROLLO 2019 Matriz'!$A$5:$G$5</definedName>
    <definedName name="_xlnm.Print_Area" localSheetId="3">'PLAN DE DESARROLLO 2019 Matriz'!$D$5:$R$24</definedName>
    <definedName name="DEPENDENCIA">[1]SELECCIÓN!$C$2:$C$10</definedName>
    <definedName name="OE">[1]SELECCIÓN!$A$2:$A$5</definedName>
    <definedName name="PROCESO">[1]SELECCIÓN!$B$2:$B$28</definedName>
  </definedNames>
  <calcPr calcId="162913" concurrentCalc="0"/>
</workbook>
</file>

<file path=xl/calcChain.xml><?xml version="1.0" encoding="utf-8"?>
<calcChain xmlns="http://schemas.openxmlformats.org/spreadsheetml/2006/main">
  <c r="R27" i="9" l="1"/>
  <c r="X27" i="9"/>
  <c r="Y27" i="9"/>
  <c r="Z27" i="9"/>
  <c r="R54" i="9"/>
  <c r="X54" i="9"/>
  <c r="Y54" i="9"/>
  <c r="Z54" i="9"/>
  <c r="R55" i="9"/>
  <c r="X55" i="9"/>
  <c r="Y55" i="9"/>
  <c r="Z55" i="9"/>
  <c r="R56" i="9"/>
  <c r="X56" i="9"/>
  <c r="Y56" i="9"/>
  <c r="Z56" i="9"/>
  <c r="AE73" i="14"/>
  <c r="AD73" i="14"/>
  <c r="AD74" i="14"/>
  <c r="R28" i="9"/>
  <c r="X28" i="9"/>
  <c r="Y28" i="9"/>
  <c r="Z28" i="9"/>
  <c r="R29" i="9"/>
  <c r="X29" i="9"/>
  <c r="Y29" i="9"/>
  <c r="Z29" i="9"/>
  <c r="R30" i="9"/>
  <c r="X30" i="9"/>
  <c r="Y30" i="9"/>
  <c r="Z30" i="9"/>
  <c r="R31" i="9"/>
  <c r="X31" i="9"/>
  <c r="Y31" i="9"/>
  <c r="Z31" i="9"/>
  <c r="X39" i="14"/>
  <c r="X37" i="14"/>
  <c r="R36" i="14"/>
  <c r="W36" i="14"/>
  <c r="Z36" i="14"/>
  <c r="Y36" i="14"/>
  <c r="X36" i="14"/>
  <c r="R14" i="9"/>
  <c r="X14" i="9"/>
  <c r="Y14" i="9"/>
  <c r="Z14" i="9"/>
  <c r="R15" i="9"/>
  <c r="X15" i="9"/>
  <c r="Y15" i="9"/>
  <c r="Z15" i="9"/>
  <c r="R16" i="9"/>
  <c r="X16" i="9"/>
  <c r="Y16" i="9"/>
  <c r="Z16" i="9"/>
  <c r="AF231" i="14"/>
  <c r="X231" i="14"/>
  <c r="R230" i="14"/>
  <c r="W230" i="14"/>
  <c r="Z230" i="14"/>
  <c r="X230" i="14"/>
  <c r="Y230" i="14"/>
  <c r="X178" i="14"/>
  <c r="X83" i="14"/>
  <c r="X81" i="14"/>
  <c r="R80" i="14"/>
  <c r="W80" i="14"/>
  <c r="Z80" i="14"/>
  <c r="X80" i="14"/>
  <c r="Y80" i="14"/>
  <c r="AF33" i="14"/>
  <c r="X11" i="14"/>
  <c r="X9" i="14"/>
  <c r="R8" i="14"/>
  <c r="W8" i="14"/>
  <c r="Y8" i="14"/>
  <c r="X8" i="14"/>
  <c r="Z8" i="14"/>
  <c r="N24" i="19"/>
  <c r="M24" i="19"/>
  <c r="O22" i="19"/>
  <c r="N21" i="19"/>
  <c r="M21" i="19"/>
  <c r="O20" i="19"/>
  <c r="N19" i="19"/>
  <c r="M19" i="19"/>
  <c r="O18" i="19"/>
  <c r="O17" i="19"/>
  <c r="O16" i="19"/>
  <c r="O15" i="19"/>
  <c r="O14" i="19"/>
  <c r="O13" i="19"/>
  <c r="O12" i="19"/>
  <c r="O11" i="19"/>
  <c r="O10" i="19"/>
  <c r="O9" i="19"/>
  <c r="O8" i="19"/>
  <c r="O6" i="19"/>
  <c r="AK8" i="14"/>
  <c r="AF9" i="14"/>
  <c r="AK9" i="14"/>
  <c r="AJ8" i="14"/>
  <c r="AL8" i="14"/>
  <c r="AK11" i="14"/>
  <c r="AK10" i="14"/>
  <c r="AJ9" i="14"/>
  <c r="AL9" i="14"/>
  <c r="AJ11" i="14"/>
  <c r="AL11" i="14"/>
  <c r="AJ10" i="14"/>
  <c r="AL10" i="14"/>
  <c r="R7" i="9"/>
  <c r="W7" i="9"/>
  <c r="Z7" i="9"/>
  <c r="X7" i="9"/>
  <c r="Y7" i="9"/>
</calcChain>
</file>

<file path=xl/comments1.xml><?xml version="1.0" encoding="utf-8"?>
<comments xmlns="http://schemas.openxmlformats.org/spreadsheetml/2006/main">
  <authors>
    <author>Soporte</author>
    <author>Edgar Andrés Ortiz Vivas</author>
  </authors>
  <commentList>
    <comment ref="Z6" authorId="0" shapeId="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N49" authorId="1" shapeId="0">
      <text>
        <r>
          <rPr>
            <b/>
            <sz val="9"/>
            <color indexed="81"/>
            <rFont val="Tahoma"/>
            <family val="2"/>
          </rPr>
          <t>Se modificó en %, para que la evaluación de la meta del producto esté acorde con los porcentajes de las actividades programadas. Revisar!</t>
        </r>
        <r>
          <rPr>
            <sz val="9"/>
            <color indexed="81"/>
            <rFont val="Tahoma"/>
            <family val="2"/>
          </rPr>
          <t xml:space="preserve">
</t>
        </r>
      </text>
    </comment>
    <comment ref="N52" authorId="1" shapeId="0">
      <text>
        <r>
          <rPr>
            <b/>
            <sz val="9"/>
            <color indexed="81"/>
            <rFont val="Tahoma"/>
            <family val="2"/>
          </rPr>
          <t>me permití cambiar el enfoque de la meta, para que se pueda gestionar el producto durante toda la vigencia, y no hasta el ultimo trimestre. Revisar y confirmar, gracias</t>
        </r>
        <r>
          <rPr>
            <sz val="9"/>
            <color indexed="81"/>
            <rFont val="Tahoma"/>
            <family val="2"/>
          </rPr>
          <t xml:space="preserve">
</t>
        </r>
      </text>
    </comment>
    <comment ref="H61" authorId="1" shapeId="0">
      <text>
        <r>
          <rPr>
            <sz val="9"/>
            <color indexed="81"/>
            <rFont val="Tahoma"/>
            <family val="2"/>
          </rPr>
          <t xml:space="preserve">cada producto debe contener como mínimo dos actividades
</t>
        </r>
      </text>
    </comment>
    <comment ref="N63" authorId="1" shapeId="0">
      <text>
        <r>
          <rPr>
            <b/>
            <sz val="9"/>
            <color indexed="81"/>
            <rFont val="Tahoma"/>
            <family val="2"/>
          </rPr>
          <t>Se modifico los % de acuerdo a la programación de las actividades que para el 1er trimestre se debe llevar el 50%, revisar!</t>
        </r>
        <r>
          <rPr>
            <sz val="9"/>
            <color indexed="81"/>
            <rFont val="Tahoma"/>
            <family val="2"/>
          </rPr>
          <t xml:space="preserve">
</t>
        </r>
      </text>
    </comment>
    <comment ref="N65" authorId="1" shapeId="0">
      <text>
        <r>
          <rPr>
            <b/>
            <sz val="9"/>
            <color indexed="81"/>
            <rFont val="Tahoma"/>
            <family val="2"/>
          </rPr>
          <t>se modifico de acuerdo al porcentaje de cumplimiento de las actividades, que guarde la proporción con la meta del producto., Revisar!</t>
        </r>
        <r>
          <rPr>
            <sz val="9"/>
            <color indexed="81"/>
            <rFont val="Tahoma"/>
            <family val="2"/>
          </rPr>
          <t xml:space="preserve">
</t>
        </r>
      </text>
    </comment>
    <comment ref="P72" authorId="1" shapeId="0">
      <text>
        <r>
          <rPr>
            <b/>
            <sz val="9"/>
            <color indexed="81"/>
            <rFont val="Tahoma"/>
            <family val="2"/>
          </rPr>
          <t>Se realizo el ajuste de 75% a 70%, de acuerdo a a planeación de ejecución de las actividades</t>
        </r>
      </text>
    </comment>
    <comment ref="P75" authorId="1" shapeId="0">
      <text>
        <r>
          <rPr>
            <b/>
            <sz val="9"/>
            <color indexed="81"/>
            <rFont val="Tahoma"/>
            <family val="2"/>
          </rPr>
          <t>Se realizo el ajuste de 80% a 75%, de acuerdo a a planeación de ejecución de las actividades</t>
        </r>
      </text>
    </comment>
    <comment ref="P76" authorId="1" shapeId="0">
      <text>
        <r>
          <rPr>
            <b/>
            <sz val="9"/>
            <color indexed="81"/>
            <rFont val="Tahoma"/>
            <family val="2"/>
          </rPr>
          <t>Se realizo el ajuste de 80% a 75%, de acuerdo a a planeación de ejecución de las actividades</t>
        </r>
      </text>
    </comment>
  </commentList>
</comments>
</file>

<file path=xl/comments2.xml><?xml version="1.0" encoding="utf-8"?>
<comments xmlns="http://schemas.openxmlformats.org/spreadsheetml/2006/main">
  <authors>
    <author>Soporte</author>
    <author>Edgar Andrés Ortiz Vivas</author>
    <author>cromero</author>
  </authors>
  <commentList>
    <comment ref="Z7" authorId="0" shapeId="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AF7" authorId="1" shapeId="0">
      <text>
        <r>
          <rPr>
            <b/>
            <sz val="9"/>
            <color indexed="81"/>
            <rFont val="Tahoma"/>
            <family val="2"/>
          </rPr>
          <t>(I x AC)</t>
        </r>
        <r>
          <rPr>
            <sz val="9"/>
            <color indexed="81"/>
            <rFont val="Tahoma"/>
            <family val="2"/>
          </rPr>
          <t xml:space="preserve">
</t>
        </r>
      </text>
    </comment>
    <comment ref="AB32" authorId="1" shapeId="0">
      <text>
        <r>
          <rPr>
            <b/>
            <sz val="9"/>
            <color indexed="81"/>
            <rFont val="Tahoma"/>
            <charset val="1"/>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charset val="1"/>
          </rPr>
          <t xml:space="preserve">
Análisis de las evidencias y formulación de hallazgos u observaciones, plasmados en los informes 
Entrega del informe final, reporte electrónicos, memorandos, a las partes interesadas</t>
        </r>
      </text>
    </comment>
    <comment ref="AB33" authorId="1" shapeId="0">
      <text>
        <r>
          <rPr>
            <b/>
            <sz val="9"/>
            <color indexed="81"/>
            <rFont val="Tahoma"/>
            <charset val="1"/>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charset val="1"/>
          </rPr>
          <t xml:space="preserve">
Análisis de las evidencias y formulación de hallazgos u observaciones, plasmados en los informes 
Entrega del informe final, reporte electrónicos, memorandos, a las partes interesadas</t>
        </r>
      </text>
    </comment>
    <comment ref="AB34" authorId="1" shapeId="0">
      <text>
        <r>
          <rPr>
            <b/>
            <sz val="9"/>
            <color indexed="81"/>
            <rFont val="Tahoma"/>
            <charset val="1"/>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charset val="1"/>
          </rPr>
          <t xml:space="preserve">
Análisis de las evidencias y formulación de hallazgos u observaciones, plasmados en los informes 
Entrega del informe final, reporte electrónicos, memorandos, a las partes interesadas</t>
        </r>
      </text>
    </comment>
    <comment ref="AB35" authorId="1" shapeId="0">
      <text>
        <r>
          <rPr>
            <b/>
            <sz val="9"/>
            <color indexed="81"/>
            <rFont val="Tahoma"/>
            <charset val="1"/>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charset val="1"/>
          </rPr>
          <t xml:space="preserve">
Análisis de las evidencias y formulación de hallazgos u observaciones, plasmados en los informes 
Entrega del informe final, reporte electrónicos, memorandos, a las partes interesadas</t>
        </r>
      </text>
    </comment>
    <comment ref="H188" authorId="1" shapeId="0">
      <text>
        <r>
          <rPr>
            <sz val="9"/>
            <color indexed="81"/>
            <rFont val="Tahoma"/>
            <family val="2"/>
          </rPr>
          <t xml:space="preserve">cada producto debe contener como mínimo dos actividades
</t>
        </r>
      </text>
    </comment>
    <comment ref="AB230" authorId="2" shapeId="0">
      <text>
        <r>
          <rPr>
            <b/>
            <sz val="8"/>
            <color indexed="81"/>
            <rFont val="Tahoma"/>
            <family val="2"/>
          </rPr>
          <t>cromero:</t>
        </r>
        <r>
          <rPr>
            <sz val="8"/>
            <color indexed="81"/>
            <rFont val="Tahoma"/>
            <family val="2"/>
          </rPr>
          <t xml:space="preserve">
Meta Producto 103, meta proyecto 4k5</t>
        </r>
      </text>
    </comment>
    <comment ref="AB231" authorId="2" shapeId="0">
      <text>
        <r>
          <rPr>
            <b/>
            <sz val="8"/>
            <color indexed="81"/>
            <rFont val="Tahoma"/>
            <family val="2"/>
          </rPr>
          <t>cromero:</t>
        </r>
        <r>
          <rPr>
            <sz val="8"/>
            <color indexed="81"/>
            <rFont val="Tahoma"/>
            <family val="2"/>
          </rPr>
          <t xml:space="preserve">
cromero:
Meta Producto 103, meta proyecto 4k5</t>
        </r>
      </text>
    </comment>
    <comment ref="AB232" authorId="2" shapeId="0">
      <text>
        <r>
          <rPr>
            <b/>
            <sz val="8"/>
            <color indexed="81"/>
            <rFont val="Tahoma"/>
            <family val="2"/>
          </rPr>
          <t>cromero:</t>
        </r>
        <r>
          <rPr>
            <sz val="8"/>
            <color indexed="81"/>
            <rFont val="Tahoma"/>
            <family val="2"/>
          </rPr>
          <t xml:space="preserve">
cromero:
Meta Producto 103, meta proyecto 4k5</t>
        </r>
      </text>
    </comment>
    <comment ref="AB233" authorId="2" shapeId="0">
      <text>
        <r>
          <rPr>
            <b/>
            <sz val="8"/>
            <color indexed="81"/>
            <rFont val="Tahoma"/>
            <family val="2"/>
          </rPr>
          <t>cromero:</t>
        </r>
        <r>
          <rPr>
            <sz val="8"/>
            <color indexed="81"/>
            <rFont val="Tahoma"/>
            <family val="2"/>
          </rPr>
          <t xml:space="preserve">
cromero:
Meta Producto 103, meta proyecto 4k5</t>
        </r>
      </text>
    </comment>
    <comment ref="AB234" authorId="2" shapeId="0">
      <text>
        <r>
          <rPr>
            <b/>
            <sz val="8"/>
            <color indexed="81"/>
            <rFont val="Tahoma"/>
            <family val="2"/>
          </rPr>
          <t>cromero:</t>
        </r>
        <r>
          <rPr>
            <sz val="8"/>
            <color indexed="81"/>
            <rFont val="Tahoma"/>
            <family val="2"/>
          </rPr>
          <t xml:space="preserve">
cromero:
Meta Producto 103, meta proyecto 4k5</t>
        </r>
      </text>
    </comment>
    <comment ref="AB235" authorId="2" shapeId="0">
      <text>
        <r>
          <rPr>
            <b/>
            <sz val="8"/>
            <color indexed="81"/>
            <rFont val="Tahoma"/>
            <family val="2"/>
          </rPr>
          <t>cromero:</t>
        </r>
        <r>
          <rPr>
            <sz val="8"/>
            <color indexed="81"/>
            <rFont val="Tahoma"/>
            <family val="2"/>
          </rPr>
          <t xml:space="preserve">
cromero:
Meta Producto 103, meta proyecto 4k5</t>
        </r>
      </text>
    </comment>
    <comment ref="AB236" authorId="2" shapeId="0">
      <text>
        <r>
          <rPr>
            <b/>
            <sz val="8"/>
            <color indexed="81"/>
            <rFont val="Tahoma"/>
            <family val="2"/>
          </rPr>
          <t>cromero:</t>
        </r>
        <r>
          <rPr>
            <sz val="8"/>
            <color indexed="81"/>
            <rFont val="Tahoma"/>
            <family val="2"/>
          </rPr>
          <t xml:space="preserve">
cromero:
Meta Producto 103, meta proyecto 4k5</t>
        </r>
      </text>
    </comment>
    <comment ref="AB237" authorId="2" shapeId="0">
      <text>
        <r>
          <rPr>
            <b/>
            <sz val="8"/>
            <color indexed="81"/>
            <rFont val="Tahoma"/>
            <family val="2"/>
          </rPr>
          <t>cromero:</t>
        </r>
        <r>
          <rPr>
            <sz val="8"/>
            <color indexed="81"/>
            <rFont val="Tahoma"/>
            <family val="2"/>
          </rPr>
          <t xml:space="preserve">
cromero:
Meta Producto 103, meta proyecto 4k5</t>
        </r>
      </text>
    </comment>
    <comment ref="AB238" authorId="2" shapeId="0">
      <text>
        <r>
          <rPr>
            <b/>
            <sz val="8"/>
            <color indexed="81"/>
            <rFont val="Tahoma"/>
            <family val="2"/>
          </rPr>
          <t>cromero:</t>
        </r>
        <r>
          <rPr>
            <sz val="8"/>
            <color indexed="81"/>
            <rFont val="Tahoma"/>
            <family val="2"/>
          </rPr>
          <t xml:space="preserve">
cromero:
Meta Producto 103, meta proyecto 4k5</t>
        </r>
      </text>
    </comment>
    <comment ref="AB239" authorId="2" shapeId="0">
      <text>
        <r>
          <rPr>
            <b/>
            <sz val="8"/>
            <color indexed="81"/>
            <rFont val="Tahoma"/>
            <family val="2"/>
          </rPr>
          <t>cromero:</t>
        </r>
        <r>
          <rPr>
            <sz val="8"/>
            <color indexed="81"/>
            <rFont val="Tahoma"/>
            <family val="2"/>
          </rPr>
          <t xml:space="preserve">
cromero:
Meta Producto 103, meta proyecto 4k5</t>
        </r>
      </text>
    </comment>
    <comment ref="AB240" authorId="2" shapeId="0">
      <text>
        <r>
          <rPr>
            <b/>
            <sz val="8"/>
            <color indexed="81"/>
            <rFont val="Tahoma"/>
            <family val="2"/>
          </rPr>
          <t>cromero:</t>
        </r>
        <r>
          <rPr>
            <sz val="8"/>
            <color indexed="81"/>
            <rFont val="Tahoma"/>
            <family val="2"/>
          </rPr>
          <t xml:space="preserve">
cromero:
Meta Producto 103, meta proyecto 4k5</t>
        </r>
      </text>
    </comment>
  </commentList>
</comments>
</file>

<file path=xl/comments3.xml><?xml version="1.0" encoding="utf-8"?>
<comments xmlns="http://schemas.openxmlformats.org/spreadsheetml/2006/main">
  <authors>
    <author>Soporte</author>
  </authors>
  <commentList>
    <comment ref="C32" authorId="0" shapeId="0">
      <text>
        <r>
          <rPr>
            <b/>
            <sz val="9"/>
            <color indexed="81"/>
            <rFont val="Tahoma"/>
            <family val="2"/>
          </rPr>
          <t>Actividad transversal que no se encuentra en la matriz principal del plan de acción 2018</t>
        </r>
        <r>
          <rPr>
            <sz val="9"/>
            <color indexed="81"/>
            <rFont val="Tahoma"/>
            <family val="2"/>
          </rPr>
          <t xml:space="preserve">
</t>
        </r>
      </text>
    </comment>
  </commentList>
</comments>
</file>

<file path=xl/sharedStrings.xml><?xml version="1.0" encoding="utf-8"?>
<sst xmlns="http://schemas.openxmlformats.org/spreadsheetml/2006/main" count="2881" uniqueCount="756">
  <si>
    <t>INFORMACIÓN INSTITUCIONAL</t>
  </si>
  <si>
    <t>INFORMACIÓN DEL PRODUCTO</t>
  </si>
  <si>
    <t>OBJETIVOS ESTRATEGICOS</t>
  </si>
  <si>
    <t>PROCESO</t>
  </si>
  <si>
    <t>DEPENDENCIA</t>
  </si>
  <si>
    <t>No.</t>
  </si>
  <si>
    <t>Nombre del producto</t>
  </si>
  <si>
    <t>% Ponderación Producto</t>
  </si>
  <si>
    <t>Meta Anual</t>
  </si>
  <si>
    <t>Unidad Medida</t>
  </si>
  <si>
    <t>Descripción Meta</t>
  </si>
  <si>
    <t>Responsable Producto</t>
  </si>
  <si>
    <t>1° TRIM</t>
  </si>
  <si>
    <t>2° TRIM</t>
  </si>
  <si>
    <t>3° TRIM</t>
  </si>
  <si>
    <t>4° TRIM</t>
  </si>
  <si>
    <t>ACTIVIDADES DEL PRODUCTO</t>
  </si>
  <si>
    <t>% Ponderación Actividades</t>
  </si>
  <si>
    <t>Fecha Inicio</t>
  </si>
  <si>
    <t>Fecha fin</t>
  </si>
  <si>
    <t>Responsable Actividad</t>
  </si>
  <si>
    <t>4. Fortalecer la capacidad de gestión y desarrollo institucional e interinstitucional, para consolidar la modernización de la UAECOB y llevarla a la excelencia</t>
  </si>
  <si>
    <t>1. Dirección</t>
  </si>
  <si>
    <t>Revista virtual: "Bomberos Hoy el Magazzine".</t>
  </si>
  <si>
    <t>Pdf.</t>
  </si>
  <si>
    <t>En el año se realizarán 12 publicaciones, en las cuales se destacará la  información más importante realizada durante el mes en curso, para de esta forma mantener actualizado al personal de la UAECOB.</t>
  </si>
  <si>
    <t>Oficina Asesora Prensa y Comunicaciones</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</si>
  <si>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</si>
  <si>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2. Oficina de Control Interno</t>
  </si>
  <si>
    <t>3. Oficina Asesora de Planeación</t>
  </si>
  <si>
    <t>Desarrollo e implementación de los ambientes virtuales.</t>
  </si>
  <si>
    <t>4. Oficina Asesora Jurídica</t>
  </si>
  <si>
    <t>2. Generar corresponsabilidad del riesgo mediante la prevención, mitigación, transferencia y preparación con la comunidad ante el riesgo de incendios, incidentes con materiales peligrosos y rescates en general</t>
  </si>
  <si>
    <t>5. Subdirección de Gestión del Riesgo</t>
  </si>
  <si>
    <t>3. Consolidar la Gestión del Conocimiento a través del modelo de Gestión del Riesgo y sus líneas de acción</t>
  </si>
  <si>
    <t>6. Subdirección Operativa</t>
  </si>
  <si>
    <t>7. Subdirección Logística</t>
  </si>
  <si>
    <t>8. Subdirección de Gestión Corporativa</t>
  </si>
  <si>
    <t>* Elaborar los estudios previos para la obra y la interventoría de la construcción de la Estación de Bellavista.</t>
  </si>
  <si>
    <t>9. Subdirección de Gestión Humana</t>
  </si>
  <si>
    <t>Suscribir convenios interadministrativos para asegurar los escenarios de la Escuela de Formación Bomberil</t>
  </si>
  <si>
    <t>Formulación y/o Actualización de la Guía Técnica de Pirotecnia y efectos especiales.</t>
  </si>
  <si>
    <t>Implementación proyecto de prevención y autoprotección  comunitaria ante incendios forestales.</t>
  </si>
  <si>
    <t>Pilar o Eje Transversal</t>
  </si>
  <si>
    <t>Meta Plan de Desarrollo o de Producto</t>
  </si>
  <si>
    <t>7. Gobierno Legítimo, fortalecimiento Local y eficiencia</t>
  </si>
  <si>
    <t>71. Incrementar a un 90% la sostenibilidad del SIG en el Gobierno Distrital</t>
  </si>
  <si>
    <t>3.  Construcción de comunidad y cultura ciudadana</t>
  </si>
  <si>
    <t>Cumplimiento% (T8/S8)</t>
  </si>
  <si>
    <t>Estado del Producto</t>
  </si>
  <si>
    <t>Evidencia</t>
  </si>
  <si>
    <t>Tipo de resultado</t>
  </si>
  <si>
    <t>AVENCE PONDERADO</t>
  </si>
  <si>
    <t>PROYECTO 1133</t>
  </si>
  <si>
    <t>AVANCES Y LOGROS</t>
  </si>
  <si>
    <t>BENEFICIOS PARA LA POBLACIÓN</t>
  </si>
  <si>
    <t>EVIDENCIAS</t>
  </si>
  <si>
    <t>PILAR - EJE</t>
  </si>
  <si>
    <t>PROGRAMA</t>
  </si>
  <si>
    <t>PROYECTO ESTRATÉGICO</t>
  </si>
  <si>
    <t>META PRODUCTO</t>
  </si>
  <si>
    <t>Código Proyecto Inversión</t>
  </si>
  <si>
    <t xml:space="preserve">META PROYECTO INVERSIÓN </t>
  </si>
  <si>
    <t>RESPONSABLE</t>
  </si>
  <si>
    <t>META PROGRAMADA</t>
  </si>
  <si>
    <t>META EJECUTADA</t>
  </si>
  <si>
    <t>RECURSOS PROGRAMADOS</t>
  </si>
  <si>
    <t>RECURSOS EJECUTADOS</t>
  </si>
  <si>
    <t>% EJEC. RECURSOS</t>
  </si>
  <si>
    <t>RETRASOS</t>
  </si>
  <si>
    <t xml:space="preserve"> SOLUCIONES</t>
  </si>
  <si>
    <t>1. S2  Adecuar 3 Estaciones de Bomberos</t>
  </si>
  <si>
    <t>SUB. GESTIÓN CORPORATIVA</t>
  </si>
  <si>
    <t>2. K3 Dotar 100 % del equipamiento de bienes programados para el Cuerpo Oficial de Bomberos</t>
  </si>
  <si>
    <t>SUB. OPERATIVA
SUB. GESTIÓN RIESGO
SUB. LOGÍSTICA</t>
  </si>
  <si>
    <t>3. K4 Garantizar 100 % la operación y sostenibilidad del Cuerpo Oficial de Bomberos</t>
  </si>
  <si>
    <t>4. K5 Desarrollar 1 Programa que garantice el 100% del mantenimiento de la infraestructura física de las 17 estaciones de bomberos y el comando</t>
  </si>
  <si>
    <t>5. K6 Implementar 1 Programa para el fortalecimiento de la gestión del riesgo contraincendio, preparativos, atención de incidentes con materiales peligrosos y rescates</t>
  </si>
  <si>
    <t>6. K7 Implementar 1 Plan Institucional de Capacitación (PIC) para el Cuerpo Oficial de Bomberos.</t>
  </si>
  <si>
    <t>8. S8 Crear 1 Escuela de Formación y Capacitación de Bomberos</t>
  </si>
  <si>
    <t>SUB. GESTIÓN HUMANA</t>
  </si>
  <si>
    <t>9. S1 Construir 4 Unidades de Bomberos para el fortalecimiento de la atención de
Emergencias</t>
  </si>
  <si>
    <t>TOTAL</t>
  </si>
  <si>
    <t>PROYECTO 908</t>
  </si>
  <si>
    <t>Programa 42    Transparencia, gestión pública y servicio a la ciudadanía</t>
  </si>
  <si>
    <t>1. K2  Mantener el 100 % de las actividades programadas para la sostenibilidad del Sistema Integrado de Gestión de la UAECOB</t>
  </si>
  <si>
    <t>SUB. GESTIÓN HUMANA
SUB. GESTIÓN CORPORATIVA
OFICINA PLANEACIÓN
OFICINA JURÍDICA
OFICINA CONTROL INTERNO
DIRECCIÓN
COMUNICACIONES</t>
  </si>
  <si>
    <t>PROYECTO 1135</t>
  </si>
  <si>
    <t>Programa 44    Gobierno 
y Ciudadanía digital</t>
  </si>
  <si>
    <t>1. S1 Implementar en 4 fases la infraestructura de tecnología informática y de comunicaciones de la UAECOB</t>
  </si>
  <si>
    <t>OFICINA ASESORA DE PLANEACIÓN</t>
  </si>
  <si>
    <t>2. S2 Implementar en 4 fases la estrategia Gobierno en Línea GEL alineado a la normatividad existente</t>
  </si>
  <si>
    <r>
      <rPr>
        <b/>
        <u/>
        <sz val="14"/>
        <color theme="8" tint="-0.499984740745262"/>
        <rFont val="Calibri"/>
        <family val="2"/>
        <scheme val="minor"/>
      </rPr>
      <t>1.Meta Prod. 103</t>
    </r>
    <r>
      <rPr>
        <b/>
        <sz val="14"/>
        <color theme="8" tint="-0.499984740745262"/>
        <rFont val="Calibri"/>
        <family val="2"/>
        <scheme val="minor"/>
      </rPr>
      <t xml:space="preserve">  Adelantar el 100% de acciones para la prevención y mitigación del riesgo de incidentes forestales</t>
    </r>
  </si>
  <si>
    <r>
      <rPr>
        <b/>
        <u/>
        <sz val="14"/>
        <color theme="8" tint="-0.499984740745262"/>
        <rFont val="Calibri"/>
        <family val="2"/>
        <scheme val="minor"/>
      </rPr>
      <t>2.Meta Prod. 115</t>
    </r>
    <r>
      <rPr>
        <b/>
        <sz val="14"/>
        <color theme="8" tint="-0.499984740745262"/>
        <rFont val="Calibri"/>
        <family val="2"/>
        <scheme val="minor"/>
      </rPr>
      <t xml:space="preserve"> Crear (1) Escuela de Formación y Capacitación de Bomberos</t>
    </r>
  </si>
  <si>
    <r>
      <rPr>
        <b/>
        <u/>
        <sz val="14"/>
        <color theme="8" tint="-0.499984740745262"/>
        <rFont val="Calibri"/>
        <family val="2"/>
        <scheme val="minor"/>
      </rPr>
      <t xml:space="preserve">3.Meta Prod. 116 </t>
    </r>
    <r>
      <rPr>
        <b/>
        <sz val="14"/>
        <color theme="8" tint="-0.499984740745262"/>
        <rFont val="Calibri"/>
        <family val="2"/>
        <scheme val="minor"/>
      </rPr>
      <t xml:space="preserve"> Renovar en un 50% la dotación de Equipos de Protección Personal del Cuerpo de Bomberos de Bogotá</t>
    </r>
  </si>
  <si>
    <r>
      <rPr>
        <b/>
        <u/>
        <sz val="14"/>
        <color theme="8" tint="-0.499984740745262"/>
        <rFont val="Calibri"/>
        <family val="2"/>
        <scheme val="minor"/>
      </rPr>
      <t>4.Meta Prod. 117</t>
    </r>
    <r>
      <rPr>
        <b/>
        <sz val="14"/>
        <color theme="8" tint="-0.499984740745262"/>
        <rFont val="Calibri"/>
        <family val="2"/>
        <scheme val="minor"/>
      </rPr>
      <t xml:space="preserve"> Construcción y puesta en marcha una (1) Academia bomberil de Bogotá</t>
    </r>
  </si>
  <si>
    <r>
      <rPr>
        <b/>
        <u/>
        <sz val="14"/>
        <color theme="8" tint="-0.499984740745262"/>
        <rFont val="Calibri"/>
        <family val="2"/>
        <scheme val="minor"/>
      </rPr>
      <t xml:space="preserve">5.Meta Prod. 118 </t>
    </r>
    <r>
      <rPr>
        <b/>
        <sz val="14"/>
        <color theme="8" tint="-0.499984740745262"/>
        <rFont val="Calibri"/>
        <family val="2"/>
        <scheme val="minor"/>
      </rPr>
      <t>Aumentar en 2 las estaciones de bomberos en Bogotá</t>
    </r>
  </si>
  <si>
    <r>
      <rPr>
        <b/>
        <u/>
        <sz val="14"/>
        <color theme="8" tint="-0.499984740745262"/>
        <rFont val="Calibri"/>
        <family val="2"/>
        <scheme val="minor"/>
      </rPr>
      <t>6.Meta Prod. 119</t>
    </r>
    <r>
      <rPr>
        <b/>
        <sz val="14"/>
        <color theme="8" tint="-0.499984740745262"/>
        <rFont val="Calibri"/>
        <family val="2"/>
        <scheme val="minor"/>
      </rPr>
      <t xml:space="preserve"> Implementar (1) estación satélite forestal de bomberos sujeta al proyecto del sendero ambiental en los
cerros orientales</t>
    </r>
  </si>
  <si>
    <r>
      <rPr>
        <b/>
        <u/>
        <sz val="14"/>
        <color theme="8" tint="-0.499984740745262"/>
        <rFont val="Calibri"/>
        <family val="2"/>
        <scheme val="minor"/>
      </rPr>
      <t>1. Meta Prod. 71</t>
    </r>
    <r>
      <rPr>
        <b/>
        <sz val="14"/>
        <color theme="8" tint="-0.499984740745262"/>
        <rFont val="Calibri"/>
        <family val="2"/>
        <scheme val="minor"/>
      </rPr>
      <t xml:space="preserve">  Incrementar a un 90% la sostenibilidad del SIG en el Gobierno Distrital. </t>
    </r>
  </si>
  <si>
    <r>
      <rPr>
        <b/>
        <u/>
        <sz val="14"/>
        <color theme="8" tint="-0.499984740745262"/>
        <rFont val="Calibri"/>
        <family val="2"/>
        <scheme val="minor"/>
      </rPr>
      <t>Meta Prod. 92</t>
    </r>
    <r>
      <rPr>
        <b/>
        <sz val="14"/>
        <color theme="8" tint="-0.499984740745262"/>
        <rFont val="Calibri"/>
        <family val="2"/>
        <scheme val="minor"/>
      </rPr>
      <t xml:space="preserve">  Optimizar sistemas de información para optimizar la gestión (hardware y software)</t>
    </r>
  </si>
  <si>
    <r>
      <rPr>
        <b/>
        <u/>
        <sz val="14"/>
        <rFont val="Calibri"/>
        <family val="2"/>
        <scheme val="minor"/>
      </rPr>
      <t>Pilar 03</t>
    </r>
    <r>
      <rPr>
        <b/>
        <sz val="14"/>
        <rFont val="Calibri"/>
        <family val="2"/>
        <scheme val="minor"/>
      </rPr>
      <t xml:space="preserve">
Construcción de comunidad y cultura ciudadana</t>
    </r>
  </si>
  <si>
    <r>
      <rPr>
        <b/>
        <u/>
        <sz val="14"/>
        <rFont val="Calibri"/>
        <family val="2"/>
        <scheme val="minor"/>
      </rPr>
      <t>Programa 19</t>
    </r>
    <r>
      <rPr>
        <b/>
        <sz val="14"/>
        <rFont val="Calibri"/>
        <family val="2"/>
        <scheme val="minor"/>
      </rPr>
      <t xml:space="preserve">    Seguridad y convivencia para todos</t>
    </r>
  </si>
  <si>
    <r>
      <rPr>
        <b/>
        <u/>
        <sz val="14"/>
        <rFont val="Calibri"/>
        <family val="2"/>
        <scheme val="minor"/>
      </rPr>
      <t>Proyecto Estratégico 148</t>
    </r>
    <r>
      <rPr>
        <b/>
        <sz val="14"/>
        <rFont val="Calibri"/>
        <family val="2"/>
        <scheme val="minor"/>
      </rPr>
      <t xml:space="preserve"> Seguridad y Convivencia para Bogotà</t>
    </r>
  </si>
  <si>
    <r>
      <rPr>
        <b/>
        <u/>
        <sz val="14"/>
        <rFont val="Calibri"/>
        <family val="2"/>
        <scheme val="minor"/>
      </rPr>
      <t xml:space="preserve">Proyecto Estratégico 185 </t>
    </r>
    <r>
      <rPr>
        <b/>
        <sz val="14"/>
        <rFont val="Calibri"/>
        <family val="2"/>
        <scheme val="minor"/>
      </rPr>
      <t>Fortalecimiento a la gestión pública efectiva y eficiente</t>
    </r>
  </si>
  <si>
    <r>
      <rPr>
        <b/>
        <u/>
        <sz val="14"/>
        <rFont val="Calibri"/>
        <family val="2"/>
        <scheme val="minor"/>
      </rPr>
      <t xml:space="preserve">Proyecto Estratégico 192 </t>
    </r>
    <r>
      <rPr>
        <b/>
        <sz val="14"/>
        <rFont val="Calibri"/>
        <family val="2"/>
        <scheme val="minor"/>
      </rPr>
      <t>Fortalecimiento institucional a través del uso de TIC</t>
    </r>
  </si>
  <si>
    <t>Descripción Avance y/o justificación del incumplimiento</t>
  </si>
  <si>
    <r>
      <t xml:space="preserve">Acción de mejora 
</t>
    </r>
    <r>
      <rPr>
        <b/>
        <i/>
        <sz val="10"/>
        <rFont val="Calibri"/>
        <family val="2"/>
        <scheme val="minor"/>
      </rPr>
      <t>*aplica si no se presentó avance</t>
    </r>
  </si>
  <si>
    <t>AVANCE 1° TRIM</t>
  </si>
  <si>
    <r>
      <t xml:space="preserve">Avance % 
</t>
    </r>
    <r>
      <rPr>
        <b/>
        <i/>
        <sz val="11"/>
        <color theme="0"/>
        <rFont val="Calibri"/>
        <family val="2"/>
        <scheme val="minor"/>
      </rPr>
      <t>*En escala de 1 a 100%</t>
    </r>
  </si>
  <si>
    <t>Descripción avance y/o justificación del incumplimiento</t>
  </si>
  <si>
    <t>Participación en el ejercicio para clasificación y acreditación.</t>
  </si>
  <si>
    <t>Ejecución del simulacro de rescate vertical.</t>
  </si>
  <si>
    <t>Ejecución simulacro de búsqueda y rescate con caninos en media montaña</t>
  </si>
  <si>
    <t>Acompañamiento y soporte en la implementación de la herramienta tecnológica que soporte  la gestión documental en la UAECOB</t>
  </si>
  <si>
    <t>Caracterización de cada uno de los de los activos de información (inventario de activos de Información de Software, hardware y servicios)</t>
  </si>
  <si>
    <t>SUB. LOGISTICA
SUB. OPERATIVA</t>
  </si>
  <si>
    <t>116  Renovar en un 50% la dotación de Equipos de Protección Personal del Cuerpo de Bomberos de Bogotá</t>
  </si>
  <si>
    <t>Adquirir herramientas, equipos y accesorios para la tención de emergencias.</t>
  </si>
  <si>
    <t>Subdirección Logística -
Subdirección Operativa</t>
  </si>
  <si>
    <t>Gestión de las Comunicaciones Internas y Externas</t>
  </si>
  <si>
    <t>Evaluación Independiente</t>
  </si>
  <si>
    <t>Gestión Tecnológica</t>
  </si>
  <si>
    <t>Gestión Estratégica</t>
  </si>
  <si>
    <t>Gestión de Asuntos Jurídicos</t>
  </si>
  <si>
    <t>Conocimiento del Riesgo</t>
  </si>
  <si>
    <t>Reducción del Riesgo</t>
  </si>
  <si>
    <t>Gestión Integral de Incendios</t>
  </si>
  <si>
    <t>Gestión para la Búsqueda y Rescate</t>
  </si>
  <si>
    <t>Gestión Logística en Emergencias</t>
  </si>
  <si>
    <t>Gestión Administrativa</t>
  </si>
  <si>
    <t>Gestión Integrada</t>
  </si>
  <si>
    <t>Gestión de PQRS</t>
  </si>
  <si>
    <t>Gestión Financiera</t>
  </si>
  <si>
    <t>Gestión de Infraestructura</t>
  </si>
  <si>
    <t>Gestión del Talento Humano</t>
  </si>
  <si>
    <t xml:space="preserve">Gestión Logística en Emergencias
Gestión Integral de Incendios
</t>
  </si>
  <si>
    <t>META 1° TRIM
(celda N)</t>
  </si>
  <si>
    <t>META PROD.</t>
  </si>
  <si>
    <t>ACTIVIDADES DEL PROYECTO TOTAL</t>
  </si>
  <si>
    <t>SUB. GESTION RIESGO</t>
  </si>
  <si>
    <t xml:space="preserve">Realizar una actividad de conocimiento  y/o Reducción en riesgos en incendios, búsqueda y rescate y materiales peligrosos </t>
  </si>
  <si>
    <t>Socialización de la estrategia de cambio climático UAECOB</t>
  </si>
  <si>
    <t>Revisión de la Estrategia de  sensibilización  educación en prevención de incendios y emergencias conexas- Club Bomberitos</t>
  </si>
  <si>
    <t>Ejecución de 17 jornadas de sensibilización del equipo de investigación de incendios  en las 17 estaciones de la UAECOB</t>
  </si>
  <si>
    <t>SUB. OPERATIVA</t>
  </si>
  <si>
    <t>Ejecutar el plan de mantenimiento de la infraestructura física de 9 Estaciones de Bomberos.</t>
  </si>
  <si>
    <t>SUB. GESTION CORPORATIVA</t>
  </si>
  <si>
    <t xml:space="preserve">Realizar la solicitud de la licencia de  funcionamiento de la Escuela de Formación Bomberil ante la Secretaria Distrital de Educación. </t>
  </si>
  <si>
    <t>SUB. GESTION HUMANA</t>
  </si>
  <si>
    <t xml:space="preserve">Realizar la solicitud de la licencia de  SST de la Escuela de Formación Bomberil ante la Secretaria Distrital de salud. </t>
  </si>
  <si>
    <t>Tramitar ante la Dirección Nacional de Bomberos la acreditación de instructores activos de Formación Bomberil.</t>
  </si>
  <si>
    <t xml:space="preserve">Elaborar y gestionar ante la dirección y subdirecciones de la UAECOB la revisión del Informe Técnico Preliminar para la adquisición del predio para una Academia Bomberil.              
</t>
  </si>
  <si>
    <t>Realizar las modificaciones pertinentes para tener como resultado el Informe Técnico Final de la adquisición del predio</t>
  </si>
  <si>
    <t xml:space="preserve">Elaborar los Estudios Previos para la adquisición del predio. </t>
  </si>
  <si>
    <t>Realizar la adquisición del predio.</t>
  </si>
  <si>
    <t>Gestionar la adquisición de un predio para la  implementación de una Estación de Bomberos</t>
  </si>
  <si>
    <t>Gestionar el trámite de licencia de construcción en modalidad de Obra Nueva ante curaduría  para la Estación Satélite Forestal de Bomberos</t>
  </si>
  <si>
    <t>* Adjudicar el proceso de obra y de interventoría de la construcción de la Estación de Bellavista.</t>
  </si>
  <si>
    <t xml:space="preserve">ACTIVIDADES DEL PROYECTO TOTAL
</t>
  </si>
  <si>
    <t>Finalizar el desarrollo de la implementación  de un servicios y/o trámite en la ventanilla única de atención al ciudadano</t>
  </si>
  <si>
    <t>OF. ASESORA PLANEACIÓN</t>
  </si>
  <si>
    <t>Levantamiento de la información con bases de datos de Parque Automotor, Equipo Menor y Suministros,  como insumo  que serán controlados a través de la  conformación de un sistema de información logístico.</t>
  </si>
  <si>
    <t>Implementar estrategias para incentivar el ahorro de papel y servicios públicos</t>
  </si>
  <si>
    <t>Ejecución de 34 jornadas de sensibilización en las 17 estaciones de los cambios normativos en  revisiones técnicas y aglomeración de publico</t>
  </si>
  <si>
    <t>Modificación de la ruta de la calidad de la estructura de las carpetas a la nueva configuración del mapa de procesos de la UAECOB</t>
  </si>
  <si>
    <t>Realizar las mesas de trabajo para llevar a cabo la integración de los estándares de Gestión de Calidad, Ambiental y Seguridad y Salud en el Trabajo.</t>
  </si>
  <si>
    <t>Realizar una evaluación del desempeño de los procesos a partir de la incorporación de los estándares los estándares de Gestión de Calidad, Ambiental y Seguridad y Salud en el Trabajo.</t>
  </si>
  <si>
    <t xml:space="preserve">Durante el trimestre se realizaron 3 Ediciones de la Revista Bomberos. </t>
  </si>
  <si>
    <t>Edición 3: https://mail.google.com/mail/u/0/?tab=wm#search/revista+bomberos/162868856b74361c                                  Edición 2: https://mail.google.com/mail/u/0/?tab=wm#search/revista+bomberos/161e20307d4a6699                                  Edición 1: https://mail.google.com/mail/u/0/?tab=wm#search/revista+bomberos/161537ec184a1567</t>
  </si>
  <si>
    <t>NA</t>
  </si>
  <si>
    <t>AVANCE PONDERADO ACUMULADO PA</t>
  </si>
  <si>
    <t>AVANCE PONDERADO PERIODO EVALUADO PA</t>
  </si>
  <si>
    <t>Reponderación actividad calculo en el periodo</t>
  </si>
  <si>
    <t>Avance</t>
  </si>
  <si>
    <t>Gestionar tres ediciones revista virtual. correspondientes al 1er trimestre, realizando la recopilación de la información, diseño y  publicación.</t>
  </si>
  <si>
    <t>Gestionar tres ediciones revista virtual. correspondientes al 2do trimestre, realizando la recopilación de la información, diseño y  publicación.</t>
  </si>
  <si>
    <t>Gestionar tres ediciones revista virtual. correspondientes al 3er trimestre, realizando la recopilación de la información, diseño y  publicación.</t>
  </si>
  <si>
    <t>Gestionar tres ediciones revista virtual. correspondientes al 4to trimestre, realizando la recopilación de la información, diseño y  publicación.</t>
  </si>
  <si>
    <t>AVANCE ACTIVIDADES DE LAS DAPENDENCIAS</t>
  </si>
  <si>
    <t>AVANCE CALCULADO DE LAS ACTIVIDADES SEGÚN PONDERACIÓN</t>
  </si>
  <si>
    <t>INSTRUCTIVO PLAN DE ACCIÓN INSTITUCIONAL</t>
  </si>
  <si>
    <t>OBJETIVO ESTRÁTEGICO</t>
  </si>
  <si>
    <t xml:space="preserve">Seleccione dentro de la lista desplegable el objetivo estratégico al que aplica el producto que se espera obtener. </t>
  </si>
  <si>
    <t xml:space="preserve">Seleccione dentro de la lista desplegable de cada columna el proceso al cual pertenece el producto, de acuerdo con el mapa de procesos vigente. </t>
  </si>
  <si>
    <t xml:space="preserve">PRODUCTO </t>
  </si>
  <si>
    <t>Ponderación por producto</t>
  </si>
  <si>
    <t>PROGRAMACIÓN HORIZONTAL</t>
  </si>
  <si>
    <t>SEGUIMIENTO</t>
  </si>
  <si>
    <t>Pilar o eje transversal</t>
  </si>
  <si>
    <t>Unidad de Medida</t>
  </si>
  <si>
    <t>Responsable del Producto</t>
  </si>
  <si>
    <t>Programe la meta de acuerdo a la unidad de medida a realizar en el primer trimestre de la vigencia</t>
  </si>
  <si>
    <t>Programe la meta de acuerdo a la unidad de medida de forma acumulada en el primer y segundo trimestre de la vigencia</t>
  </si>
  <si>
    <t>Programe la meta de acuerdo a la unidad de medida de forma acumulada en el primer, segundo y tercer trimestre de la vigencia</t>
  </si>
  <si>
    <t>Programe la meta de acuerdo a la unidad de medida de forma acumulada en el primer, segundo, tercer y cuarto trimestre de la vigencia. Recuerde que la programación final debe alcanzar la meta anual establecida.</t>
  </si>
  <si>
    <t>Meta Trimestre</t>
  </si>
  <si>
    <t>Avance Trimestre</t>
  </si>
  <si>
    <t>Acción de Mejora</t>
  </si>
  <si>
    <t>Avance ponderado</t>
  </si>
  <si>
    <r>
      <t xml:space="preserve">Se establece como la Eficacia ponderada del plan de acción, cumplimiento a las metas programadas. Se calcula multiplicando el </t>
    </r>
    <r>
      <rPr>
        <i/>
        <sz val="9"/>
        <rFont val="Arial"/>
        <family val="2"/>
      </rPr>
      <t>"cumplimiento en el periodo"</t>
    </r>
    <r>
      <rPr>
        <sz val="9"/>
        <rFont val="Arial"/>
        <family val="2"/>
      </rPr>
      <t xml:space="preserve"> por la </t>
    </r>
    <r>
      <rPr>
        <i/>
        <sz val="9"/>
        <rFont val="Arial"/>
        <family val="2"/>
      </rPr>
      <t>"ponderación del producto".</t>
    </r>
    <r>
      <rPr>
        <sz val="9"/>
        <rFont val="Arial"/>
        <family val="2"/>
      </rPr>
      <t xml:space="preserve"> </t>
    </r>
    <r>
      <rPr>
        <b/>
        <sz val="9"/>
        <color rgb="FFFF0000"/>
        <rFont val="Arial"/>
        <family val="2"/>
      </rPr>
      <t>Esta columna será diligenciada únicamente por la Oficina Asesora de Planeación.</t>
    </r>
  </si>
  <si>
    <t>Actividades del Producto</t>
  </si>
  <si>
    <t>Ponderación de Actividades</t>
  </si>
  <si>
    <t>Asigne valor porcentual a cada una de las actividades de un producto. La sumatoria de las ponderaciones de las actividades asociadas a un producto no deberá superar el 100%</t>
  </si>
  <si>
    <t>Fecha de Inicio</t>
  </si>
  <si>
    <t>Fecha Final</t>
  </si>
  <si>
    <t>Especifique la fecha en la que se tiene programado dar inicio a la actividad.</t>
  </si>
  <si>
    <t>Especifique la fecha en la que se tiene programado dar por terminada la actividad, esperando el 100% de cumplimiento en su gestión.</t>
  </si>
  <si>
    <t>Responsable de la Actividad</t>
  </si>
  <si>
    <t>Escriba el resultado de la actividad en escala de 1 a 100%, en referencia al rango de fechas que aplique al periodo de evaluación.</t>
  </si>
  <si>
    <t>Cumplimiento producto</t>
  </si>
  <si>
    <t>Cumplimiento actividad</t>
  </si>
  <si>
    <t>Avance Ponderado por Periodo</t>
  </si>
  <si>
    <t>El Plan de Acción, se divide en dos partes, LOS PRODUCTOS ESTRATEGICOS y LAS ACTIVIDADES que hacen parte de esos productos. Por lo tanto su evaluación, seguimiento y medición se realiza de manera independiente. Para lo cual hay que tener en cuenta las siguientes consideraciones:</t>
  </si>
  <si>
    <t>Seleccione dentro de la lista desplegable la dependencia a la cual pertenece el producto.</t>
  </si>
  <si>
    <t>Escriba la manera de cuantificar el producto, lo que se espera alcanzar en la vigencia a través de la ejecución y cumplimiento de las actividades.</t>
  </si>
  <si>
    <t>Describa la unidad que hace medible la meta anual.</t>
  </si>
  <si>
    <t>Verifique el número total de productos que espera obtener cada Dependencia, asigne a cada uno de los productos una ponderación porcentual. La sumatoria de la ponderación de todos los productos de cada Dependencia debe ser igual a 100%. Tenga en cuenta que dentro de su plan de acción puede tener productos con mayor prioridad que otros.</t>
  </si>
  <si>
    <t>Escriba el resultado del trimestre, lo anterior con el fin de establecer el grado de avance del producto que se tiene en la consecución de la meta descrita. En esta celda debe escribir los valores de las variables y realizar el cálculo desde allí. Los resultados debe estar descrito de acuerdo a la unidad de medida, con el fin de ponderar el avance y obtener el resultado final.</t>
  </si>
  <si>
    <r>
      <t xml:space="preserve">Se establece realizando el calculo del </t>
    </r>
    <r>
      <rPr>
        <b/>
        <sz val="9"/>
        <rFont val="Arial"/>
        <family val="2"/>
      </rPr>
      <t>avance del trimestre</t>
    </r>
    <r>
      <rPr>
        <sz val="9"/>
        <rFont val="Arial"/>
        <family val="2"/>
      </rPr>
      <t xml:space="preserve"> dividido por la </t>
    </r>
    <r>
      <rPr>
        <b/>
        <sz val="9"/>
        <rFont val="Arial"/>
        <family val="2"/>
      </rPr>
      <t>meta del trimestre</t>
    </r>
    <r>
      <rPr>
        <sz val="9"/>
        <rFont val="Arial"/>
        <family val="2"/>
      </rPr>
      <t xml:space="preserve">. </t>
    </r>
    <r>
      <rPr>
        <b/>
        <sz val="9"/>
        <color rgb="FFFF0000"/>
        <rFont val="Arial"/>
        <family val="2"/>
      </rPr>
      <t>Esta columna será diligenciada únicamente por la Oficina Asesora de Planeación.</t>
    </r>
  </si>
  <si>
    <t>INFORMACIÓN ACTIVIDAD</t>
  </si>
  <si>
    <r>
      <t xml:space="preserve">Se establece multiplicando el </t>
    </r>
    <r>
      <rPr>
        <b/>
        <sz val="9"/>
        <rFont val="Arial"/>
        <family val="2"/>
      </rPr>
      <t>avance de las actividades en el periodo</t>
    </r>
    <r>
      <rPr>
        <sz val="9"/>
        <rFont val="Arial"/>
        <family val="2"/>
      </rPr>
      <t xml:space="preserve"> por la </t>
    </r>
    <r>
      <rPr>
        <b/>
        <sz val="9"/>
        <rFont val="Arial"/>
        <family val="2"/>
      </rPr>
      <t>ponderación de la Actividad</t>
    </r>
    <r>
      <rPr>
        <sz val="9"/>
        <rFont val="Arial"/>
        <family val="2"/>
      </rPr>
      <t xml:space="preserve">. </t>
    </r>
    <r>
      <rPr>
        <b/>
        <sz val="9"/>
        <color rgb="FFFF0000"/>
        <rFont val="Arial"/>
        <family val="2"/>
      </rPr>
      <t>Esta columna será diligenciada únicamente por la Oficina Asesora de Planeación.</t>
    </r>
  </si>
  <si>
    <r>
      <t>Se establece multiplicando el (</t>
    </r>
    <r>
      <rPr>
        <b/>
        <sz val="9"/>
        <rFont val="Arial"/>
        <family val="2"/>
      </rPr>
      <t>avance de las actividades del periodo</t>
    </r>
    <r>
      <rPr>
        <sz val="9"/>
        <rFont val="Arial"/>
        <family val="2"/>
      </rPr>
      <t xml:space="preserve"> por el calculo de </t>
    </r>
    <r>
      <rPr>
        <b/>
        <sz val="9"/>
        <rFont val="Arial"/>
        <family val="2"/>
      </rPr>
      <t>la reponderación de las actividades</t>
    </r>
    <r>
      <rPr>
        <sz val="9"/>
        <rFont val="Arial"/>
        <family val="2"/>
      </rPr>
      <t xml:space="preserve"> </t>
    </r>
    <r>
      <rPr>
        <i/>
        <sz val="9"/>
        <rFont val="Arial"/>
        <family val="2"/>
      </rPr>
      <t>(% pond. Actividades x % pond. Producto)</t>
    </r>
    <r>
      <rPr>
        <sz val="9"/>
        <rFont val="Arial"/>
        <family val="2"/>
      </rPr>
      <t xml:space="preserve">. este avance solo aplica para las actividades que se encuentran entre las fechas o rangos para el periodo que se realiza la evaluación. </t>
    </r>
    <r>
      <rPr>
        <b/>
        <sz val="9"/>
        <color rgb="FFFF0000"/>
        <rFont val="Arial"/>
        <family val="2"/>
      </rPr>
      <t>Esta columna será diligenciada únicamente por la Oficina Asesora de Planeación.</t>
    </r>
  </si>
  <si>
    <t>Avance ponderado Acumulado</t>
  </si>
  <si>
    <r>
      <t>Se establece multiplicando el (</t>
    </r>
    <r>
      <rPr>
        <b/>
        <sz val="9"/>
        <rFont val="Arial"/>
        <family val="2"/>
      </rPr>
      <t>cumplimiento de las actividades</t>
    </r>
    <r>
      <rPr>
        <sz val="9"/>
        <rFont val="Arial"/>
        <family val="2"/>
      </rPr>
      <t xml:space="preserve"> por la </t>
    </r>
    <r>
      <rPr>
        <b/>
        <sz val="9"/>
        <rFont val="Arial"/>
        <family val="2"/>
      </rPr>
      <t>ponderación del producto</t>
    </r>
    <r>
      <rPr>
        <sz val="9"/>
        <rFont val="Arial"/>
        <family val="2"/>
      </rPr>
      <t xml:space="preserve">. Este avance aplica para todas las actividades del plan de acción. </t>
    </r>
    <r>
      <rPr>
        <b/>
        <sz val="9"/>
        <color rgb="FFFF0000"/>
        <rFont val="Arial"/>
        <family val="2"/>
      </rPr>
      <t>Esta columna será diligenciada únicamente por la Oficina Asesora de Planeación.</t>
    </r>
  </si>
  <si>
    <t xml:space="preserve">Seleccione dentro de la lista desplegable el pilar o eje transversal del Plan de desarrollo al que se alinea el producto que se espera obtener. </t>
  </si>
  <si>
    <t xml:space="preserve">Seleccione dentro de la lista desplegable el objetivo Meta Plan de Desarrollo al que se alinea el producto que se espera obtener. </t>
  </si>
  <si>
    <t>Acompañe el valor numérico o porcentual de la meta con la explicación de que se pretende alcanzar.</t>
  </si>
  <si>
    <t>Escriba el cargo y nombre del responsable de ejecutar y cumplir con el producto estratégico.</t>
  </si>
  <si>
    <t>No ingrese datos en esta columna. La programación del trimestre en el seguimiento proviene de la programación horizontal descrita anteriormente</t>
  </si>
  <si>
    <t>Realice el análisis cualitativo que soporte el avance numérico, describa los logros y/o actividades que se realizaron para obtener la meta; en caso de que el producto no tenga avance, justifique su incumplimiento, mencionando las respectivas razones.</t>
  </si>
  <si>
    <t>Nombre los (Documentos, archivos, fotos, etc.) con el cual se puede identificar el avance de la meta descrito.</t>
  </si>
  <si>
    <r>
      <t xml:space="preserve">En caso de que el producto no presente avance, establezca la acción de mejora que se propone para subsanar el incumplimiento. 
</t>
    </r>
    <r>
      <rPr>
        <i/>
        <sz val="9"/>
        <rFont val="Arial"/>
        <family val="2"/>
      </rPr>
      <t>Nota: Tenga en cuenta que la acción de mejora se debe ejecutar durante el trimestre siguiente a la evaluación, así que debe estar orientada para cumplirse en un periodo de tiempo corto, para poder equilibrar la gestión con la evaluación del siguiente periodo.</t>
    </r>
  </si>
  <si>
    <r>
      <t xml:space="preserve">Establezca de manera clara y concisa, permitiendo evidenciar que producto se va obtener, para lo cual se debe utilizar la siguiente estructura:
</t>
    </r>
    <r>
      <rPr>
        <b/>
        <sz val="9"/>
        <rFont val="Arial"/>
        <family val="2"/>
      </rPr>
      <t>BIEN O SERVICIO QUE SE ESPERA ENTREGAR + DESCRIPCIÓN O ADJETIVO+ ALCANCE (hace referencia a un verbo en Participio pasado).</t>
    </r>
    <r>
      <rPr>
        <sz val="9"/>
        <rFont val="Arial"/>
        <family val="2"/>
      </rPr>
      <t xml:space="preserve">
Eje: Aplicación móvil + para el monitorio de las estaciones de Bomberos + Implementada</t>
    </r>
  </si>
  <si>
    <r>
      <t xml:space="preserve">Se establece mediante rangos de acuerdo al cumplimiento obtenido, así:
&lt;= 60% tipo de resultado (MALO)
&gt;= 61% Y &lt;= 80% tipo de resultado (REGULAR)
&gt;= 81% Y &lt; 95% tipo de resultado (BUENO)
&gt;= 95% tipo de resultado (EXCELENTE)
</t>
    </r>
    <r>
      <rPr>
        <b/>
        <sz val="9"/>
        <color rgb="FFFF0000"/>
        <rFont val="Arial"/>
        <family val="2"/>
      </rPr>
      <t>Esta columna será diligenciada únicamente por la Oficina Asesora de Planeación.</t>
    </r>
  </si>
  <si>
    <r>
      <rPr>
        <sz val="9"/>
        <rFont val="Arial"/>
        <family val="2"/>
      </rPr>
      <t>Se establece el estado de acuerdo a si se reporta o no avance, " EN EJECUCIÓN" Y "SIN EJECUTAR", respectivamente.</t>
    </r>
    <r>
      <rPr>
        <b/>
        <sz val="9"/>
        <rFont val="Arial"/>
        <family val="2"/>
      </rPr>
      <t xml:space="preserve"> </t>
    </r>
    <r>
      <rPr>
        <b/>
        <sz val="9"/>
        <color indexed="10"/>
        <rFont val="Arial"/>
        <family val="2"/>
      </rPr>
      <t xml:space="preserve">Esta columna será diligenciada únicamente por la Oficina Asesora de Planeación. </t>
    </r>
  </si>
  <si>
    <r>
      <t xml:space="preserve">• Liste las actividades necesarias para obtener cada producto
• Deben ser prioritarias para la consecución del producto.
• Se debe describir la acción mediante la cual se agrega valor a los insumos y al hacerlo, se contribuye a la transformación del producto.
• Verificar que la actividad inicie con un verbo en infinitivo.
</t>
    </r>
    <r>
      <rPr>
        <b/>
        <sz val="9"/>
        <rFont val="Arial"/>
        <family val="2"/>
      </rPr>
      <t>Estructura sugerida:</t>
    </r>
    <r>
      <rPr>
        <sz val="9"/>
        <rFont val="Arial"/>
        <family val="2"/>
      </rPr>
      <t xml:space="preserve">
Verbo en infinitivo + acción + descripción o complemento.
Ejm:  Realizar las pruebas y ajustes a la aplicación móvil.</t>
    </r>
  </si>
  <si>
    <r>
      <t xml:space="preserve">Escriba el cargo y nombre del responsable de ejecutar y cumplir con las actividades asociadas al producto. </t>
    </r>
    <r>
      <rPr>
        <i/>
        <sz val="9"/>
        <rFont val="Arial"/>
        <family val="2"/>
      </rPr>
      <t xml:space="preserve">
Nota: Coloque a los Coordinadores de Área o el personal que apoya la Gestión de los Subdirectores y/o Jefes de oficina; quienes normalmente son las personas que desarrollan este tipo de Gestión.</t>
    </r>
  </si>
  <si>
    <t>Realice el análisis cualitativo que soporte el avance numérico, describa los logros y/o tareas que se realizaron para obtener el avance; en caso de que el actividad no tenga avance, justifique su incumplimiento, mencionando las respectivas razones.</t>
  </si>
  <si>
    <t>103. Adelantar el 100% de acciones parala prevención y mitigación del riesgo de incidentes forestales (connatos, quemas e incendios)</t>
  </si>
  <si>
    <t>115. Crear (1) escuela de formación y capacitación de bomberos</t>
  </si>
  <si>
    <t>116. Renovar en un 50% la dotación de equipos de protección personal del Cuerpo de Bomberos de Bogotá</t>
  </si>
  <si>
    <t xml:space="preserve">117. Construcción y puesta enmarcha una (1) academia bomberil de Bogotá </t>
  </si>
  <si>
    <t>118. Aumentar en 2 las estaciones de Bomberos en Bogotá</t>
  </si>
  <si>
    <t>119. Implementar (1) estación satélite forestal de bomberos sujeta al proyecto del sendero ambiental en los cerros orientales</t>
  </si>
  <si>
    <t>92. Optimizar sistemas de información implementados y optimizados</t>
  </si>
  <si>
    <r>
      <t xml:space="preserve">1. La periodicidad de la evaluación y medición de los </t>
    </r>
    <r>
      <rPr>
        <b/>
        <sz val="9"/>
        <rFont val="Arial"/>
        <family val="2"/>
      </rPr>
      <t>PRODUCTOS</t>
    </r>
    <r>
      <rPr>
        <sz val="9"/>
        <rFont val="Arial"/>
        <family val="2"/>
      </rPr>
      <t xml:space="preserve"> del Plan de acción se hará de forma TRIMESTRAL. 
2. La periodicidad de la evaluación y medición de las </t>
    </r>
    <r>
      <rPr>
        <b/>
        <sz val="9"/>
        <rFont val="Arial"/>
        <family val="2"/>
      </rPr>
      <t>ACTIVIDADES</t>
    </r>
    <r>
      <rPr>
        <sz val="9"/>
        <rFont val="Arial"/>
        <family val="2"/>
      </rPr>
      <t xml:space="preserve"> del plan de acción se hará en forma MENSUAL.
3. Cada producto debe contar como mínimo con 2 actividades, y las actividades no deben estar orientadas a acciones tales como "asistir a reuniones, elaborar memorandos, realizar llamadas, asistir a comités, elaborar actas de reunión, entre otras.
4. Evite relacionar actividades que dependan de terceros.
5. Para la definición de actividades de un producto, es necesario tener en cuenta actividades que no se ejecutaron en su totalidad en la vigencia anterior y que requieran ejecutarse en la vigencia actual.
6. las celdas sombreadas en </t>
    </r>
    <r>
      <rPr>
        <sz val="9"/>
        <color rgb="FFFF0000"/>
        <rFont val="Arial"/>
        <family val="2"/>
      </rPr>
      <t>color rojo</t>
    </r>
    <r>
      <rPr>
        <sz val="9"/>
        <rFont val="Arial"/>
        <family val="2"/>
      </rPr>
      <t xml:space="preserve">, hacen referencia a los PRODUCTOS Y ACTIVIDADES que aplican para el seguimiento del </t>
    </r>
    <r>
      <rPr>
        <b/>
        <sz val="9"/>
        <color theme="3"/>
        <rFont val="Arial"/>
        <family val="2"/>
      </rPr>
      <t>PLAN DE ACCIÓN INSTITUCIONAL Y ACTIVIDADES PLAN DE DESARROLLO.</t>
    </r>
  </si>
  <si>
    <t>Gestión para el Manejo MATPEL</t>
  </si>
  <si>
    <t>Gestión Integral de Vehículos y Equipos</t>
  </si>
  <si>
    <t>Gestión de Compras</t>
  </si>
  <si>
    <r>
      <t xml:space="preserve">Acción de mejora 
</t>
    </r>
    <r>
      <rPr>
        <b/>
        <sz val="8"/>
        <rFont val="Calibri"/>
        <family val="2"/>
        <scheme val="minor"/>
      </rPr>
      <t>*aplica si no se presentó avance</t>
    </r>
  </si>
  <si>
    <t>META TRIMESTRE</t>
  </si>
  <si>
    <t>AVANCE TRIMESTRE</t>
  </si>
  <si>
    <t>Cumplimiento</t>
  </si>
  <si>
    <t>Eje 04 Gobierno legítimo, fortalecimiento local y eficiencia</t>
  </si>
  <si>
    <t>SUB. LOGÍSTICA</t>
  </si>
  <si>
    <t>SUB. OPERATIVA
SUB. GESTIÓN RIESGO
SUB. LOGÍSTICA
SUB. GESTIÓN CORP.</t>
  </si>
  <si>
    <t>PROYECTO DE INVERSIÓN</t>
  </si>
  <si>
    <t>Recopilación de información para el Seguimiento</t>
  </si>
  <si>
    <t xml:space="preserve">Diligenciamiento de la Matriz de seguimiento </t>
  </si>
  <si>
    <t>Pilar - Eje*</t>
  </si>
  <si>
    <t>Registre el Pilar/Eje transversal del PDD al que le aporta el proyecto de inversión</t>
  </si>
  <si>
    <t>Programa*</t>
  </si>
  <si>
    <t>Registre el Programa del PDD al que le aporta el proyecto de inversión</t>
  </si>
  <si>
    <t>Proyecto estratégico*</t>
  </si>
  <si>
    <t>Registre el Proyecto estratégico del PDD al que le aporta el proyecto de inversión</t>
  </si>
  <si>
    <t>Meta producto*</t>
  </si>
  <si>
    <t>Registre la meta Producto a cuyo cumplimiento aporta la implementación del proyecto de inversión</t>
  </si>
  <si>
    <t>Proyecto de inversión*</t>
  </si>
  <si>
    <t xml:space="preserve">Registre el nombre del proyecto de inversión </t>
  </si>
  <si>
    <t>Código proyecto inversión*</t>
  </si>
  <si>
    <t>Registre el código del proyecto de inversión</t>
  </si>
  <si>
    <t>Meta proyecto inversión*</t>
  </si>
  <si>
    <t>Registre la meta del proyecto de inversión</t>
  </si>
  <si>
    <t>Responsable*</t>
  </si>
  <si>
    <t>Registrar las áreas responsables de diligenciar la matriz de seguimiento</t>
  </si>
  <si>
    <t>Meta programada*</t>
  </si>
  <si>
    <t>Se entiende como la anualización de cada una de las metas del proyecto, de acuerdo con el tipo de anualización definido por las áreas y debe corresponder a la cantidad total de la meta programada.</t>
  </si>
  <si>
    <t>Meta ejecutada</t>
  </si>
  <si>
    <t>Se entiende como la ejecución de la anualización de la meta definida por las áreas. Es importante tener claridad de la magnitud programada al momento del reporte.</t>
  </si>
  <si>
    <t>Recursos programados*</t>
  </si>
  <si>
    <t>Se entiende como el cálculo anticipado de la inversión en términos económicos previstos para el desarrollo de una actividad. (Recursos programados en el Plan de Contratación o Plan Anual de Adquisiciones)</t>
  </si>
  <si>
    <t>Recursos ejecutados</t>
  </si>
  <si>
    <t>Se entiende como los recursos que se han contratado y que su compromiso se da a través del Certificado de Registro Presupuestal -CRP-. Es decir, que si no se ha expedido el CRP se entiende que no se ha comprometido el recurso y por lo tanto, no se ha ejecutado.</t>
  </si>
  <si>
    <t>% Ejec. Recursos</t>
  </si>
  <si>
    <t xml:space="preserve">Es el resultado porcentual de la ejecución de recursos (recursos programados Vs recursos ejecutados) </t>
  </si>
  <si>
    <t>Avances y logros</t>
  </si>
  <si>
    <t xml:space="preserve">Describa de forma clara y  precisa cuáles han sido los resultados y/o avances relevantes que se han dado respecto a los compromisos del proyecto en el periodo objeto de análisis. En síntesis se debe reflejar de lo que se planeó ¿Qué se hizo? </t>
  </si>
  <si>
    <t>Beneficios para la población</t>
  </si>
  <si>
    <t>Se deben indicar los mejoramientos que se realizaron en las condiciones de vida de la población, especificando ¿A quién se benefició con el producto o servicio?. Beneficio general (Toda Bogotá). Beneficio específico ¿Localidad, Barrio o Estación?.</t>
  </si>
  <si>
    <t>Retrasos</t>
  </si>
  <si>
    <t>Describa cuáles han sido los inconvenientes técnicos y/o administrativos que no han permitido el avance de la meta.</t>
  </si>
  <si>
    <t>Soluciones</t>
  </si>
  <si>
    <t>Describa cuáles fueron las acciones implementadas para la consecución de la meta.</t>
  </si>
  <si>
    <t>Evidencias</t>
  </si>
  <si>
    <t>Describa cuáles son las evidencias - soportes de los avances de las metas, por Ej. Actas de reuniones, memorandos, oficios, estudios previos, fichas técnicas, estudios de mercado, estudios de sector, solicitud de cotizaciones, No. CDP, No. CRP, No. Contrato, informes en general.</t>
  </si>
  <si>
    <t>Nota:  Sobre la estructura del Plan de Desarrollo -PDD-, deben quedar registrados los siguientes campos: Pilar/Eje, Programa, proyecto estratégico y Meta producto o meta PDD.</t>
  </si>
  <si>
    <t>* Campos diligenciados por la Oficina Asesora de Planeación</t>
  </si>
  <si>
    <t>Para efectos del manejo de la información y diligenciamiento de la matriz, se deben seguir las recomendaciones generales que se mencionan a continuación:
1.      Los campos de la matriz no deben ser modificados. En este sentido, no se debe: unir o dividir celdas, cambiar el orden de las columnas, agregar o quitar columnas. 
2.      Diligenciar completamente la información que se solicita en cada uno de los campos de la matriz, sin alterarlos (quitar, agregar o cambiar campos). Verifique que ningún campo quede sin diligenciar.
3.      La información que se reporta cada período debe ser acumulativa frente a la reportada en el trimestre anterior.</t>
  </si>
  <si>
    <t>ESTRUCTURA POR PRODUCTO -PLAN DE ACCIÓN</t>
  </si>
  <si>
    <t>ESTRUCTURA POR ACTIVIDAD - PLAN DE ACCIÓN</t>
  </si>
  <si>
    <t xml:space="preserve">INSTRUCTIVO PLAN DE DESARROLLO </t>
  </si>
  <si>
    <t>ESTRUCTURA MATRIZ -PLAN DE DESARROLLO</t>
  </si>
  <si>
    <t>La información registrada en la matriz de seguimiento debe ser completa, precisa y descriptiva, de manera tal que permita medir los avances en la implementación de las actividades de los proyectos de inversión y su aporte al cumplimiento del Plan de Desarrollo. 
La periodicidad es trimestral y se debe reportar los cinco primeros días del mes siguiente.</t>
  </si>
  <si>
    <t>INDICADOR PDD -PROGRAMADO</t>
  </si>
  <si>
    <t>INDICADOR PDD -ACUMULADO EJECUTADO</t>
  </si>
  <si>
    <t>Es un punto de referencia que permite observar y medir el avance en el logro de un resultado esperado.</t>
  </si>
  <si>
    <t>Valor esperado u objetivo que espera alcanzar un indicador en un período específico.</t>
  </si>
  <si>
    <t>CONTROL DE CAMBIO: (Versión No. 11)</t>
  </si>
  <si>
    <t>1. Se realizó la actulización del formato, el cual se divide en tres (3) libros de excel; Plan de Acción 2018 Producto, Plan de Acción 2018 Actividades, y Plan de Desarrollo 2018 Matriz</t>
  </si>
  <si>
    <t>2. Cada uno de los libros contiene una nueva estructura para su formulación y Seguimiento.</t>
  </si>
  <si>
    <t>3. El Instructivo contiene la metdologia para la formulación, seguimiento y evaluación al Plan de Acción y a la Matriz Plan de Desarrollo.</t>
  </si>
  <si>
    <t>PDF enviado por correo electrónico</t>
  </si>
  <si>
    <t>Noticiero "Bomberos Hoy"</t>
  </si>
  <si>
    <t>Noticiero en video subido a la plataforma de YouTube de la entidad</t>
  </si>
  <si>
    <t>En el año se realizarán 50 publicaciones, en las cuales se destacará la información de los eventos, actividades y emergencias más relevantes desarrolladas durante la semana en curso en que se emita el noticiero</t>
  </si>
  <si>
    <t>Periódico virtual "El Hidrante!</t>
  </si>
  <si>
    <t>Imagen enviada a través de correo electrónico a las cuentas de la UAECOB</t>
  </si>
  <si>
    <t>En el año se realizarán 50 publicaciones, en las cuales se destacará la información de comunicación interna, para de esta forma mantener actualizado al personal de la UAECOB.</t>
  </si>
  <si>
    <t>Reportaje: Bomberos en acción</t>
  </si>
  <si>
    <t>Video enviado a través de Redes Sociales y publicado en los noticieros de cada semana de la UAECOB</t>
  </si>
  <si>
    <t>La foto de la semana</t>
  </si>
  <si>
    <t>Foto diagramada publicada en redes sociales</t>
  </si>
  <si>
    <t>Crónica: Historias en Bomberos Bogotá</t>
  </si>
  <si>
    <t>Plan anual de auditoria vigencia 2019</t>
  </si>
  <si>
    <t>Realizar las diferentes actividades aprobadas y programadas en el Plan Anual de Auditorías para la vigencia 2019</t>
  </si>
  <si>
    <t>Porcentaje</t>
  </si>
  <si>
    <t>Cumplir el 100% de las actividades programadas en el Plan Anual de Auditorías para la vigencia</t>
  </si>
  <si>
    <t>Oficina de Control Interno</t>
  </si>
  <si>
    <t xml:space="preserve">*Continuación - Ventanilla única de atención ciudadano. </t>
  </si>
  <si>
    <t>Implementación de un servicio y/o tramite en la ventanilla única de Atención al Ciudadano.</t>
  </si>
  <si>
    <t>Líder Área de Tecnología OAP - Mariano Garrido</t>
  </si>
  <si>
    <t>*Continuación - Aplicación móvil para el sistema de información Misional Implementada</t>
  </si>
  <si>
    <t>Una aplicación móvil para la gestión de los incidentes atendidos por el personal operativo del UEACOP.</t>
  </si>
  <si>
    <t>*Continuación - Herramienta tecnológica para la creación y administración de cursos virtuales en la UEA implementada</t>
  </si>
  <si>
    <t>Herramienta implementada</t>
  </si>
  <si>
    <t>*Continuación - Herramienta tecnológica para la administración y gestión documental de la UAECOB Implementada.</t>
  </si>
  <si>
    <t>Implementar una herramienta tecnológica que soporte  la gestión documental en la entidad, bajo la administración de la Subdirección Corporativa.</t>
  </si>
  <si>
    <t>*Continuación -Levantamiento de inventario de activos de Información de Software, hardware y servicios, cuadro de caracterización documental actualizados</t>
  </si>
  <si>
    <t>Cuadro de caracterización documental de los procedimientos actualizados.</t>
  </si>
  <si>
    <t>Diseño, desarrollo e implementación del nuevo Sistema de Información Misional para la UAECOB</t>
  </si>
  <si>
    <t>Guía de Buenas Prácticas UAECOB 2019</t>
  </si>
  <si>
    <t>Se actualizará la guía de Buenas Prácticas UAECOB con la datos e información de resultados de 2018, así como se identificarán nuevas buenas prácticas</t>
  </si>
  <si>
    <t>Grupo Cooperación Internacional y Alianzas Estratégicas</t>
  </si>
  <si>
    <t>Portafolio de Servicios UAECOB 2019</t>
  </si>
  <si>
    <t>Jornadas de articulación con la Academia</t>
  </si>
  <si>
    <t>Und</t>
  </si>
  <si>
    <t>Se realizarán en el año 4 actividades de articulación con la Academia, donde se promueve la interlocución con universidades e instituciones de educación superior y técnica sobre temas de interés relacionados con las actividades bomberiles</t>
  </si>
  <si>
    <t>Modelo de caracterización del relacionamiento de la UAECOB con sus grupos de interés</t>
  </si>
  <si>
    <t>Se entregará un modelo que describa los elementos fundamentales bajo los cuales se desarrolla la articulación de la UAECOB con sus aliados estratégicos</t>
  </si>
  <si>
    <t>Documento diagnostico frente a escenarios de aglomeraciones de público permanentes (Teatros y Cinemas)</t>
  </si>
  <si>
    <t>Porcentual</t>
  </si>
  <si>
    <t>Realizar el documento diagnostico del cumplimiento técnico normativo de escenarios de aglomeración permanente de Bogotá  (Teatros y Cinemas)</t>
  </si>
  <si>
    <t>Jorge Alberto Pardo Torres</t>
  </si>
  <si>
    <t>Identificación de nuevos requerimientos en el Sistema de Información Misional - Sub-módulo Revisiones Técnicas y Auto revisiones</t>
  </si>
  <si>
    <t>Realizar 1 proceso de mantenimiento evolutivo del Sistema de Información Misional sub-módulo de Revisiones Técnicas y auto revisiones</t>
  </si>
  <si>
    <t>Guía de riesgos comunes y asociados a incendios</t>
  </si>
  <si>
    <t>Documento "Guía de riesgos comunes y asociados a incendios"</t>
  </si>
  <si>
    <t>Sistematización del procedimiento de capacitación a brigadas contra incendio empresarial</t>
  </si>
  <si>
    <t xml:space="preserve">Número de mesas de trabajo </t>
  </si>
  <si>
    <t>Realizar el seguimiento del avance del proceso de sistematización del capacitación a brigadas contra incendio empresarial</t>
  </si>
  <si>
    <t>-</t>
  </si>
  <si>
    <t>Actualización de Módulos de Capacitación Comunitaria</t>
  </si>
  <si>
    <t xml:space="preserve">Realizar la actualización de los módulos de capacitación comunitaria </t>
  </si>
  <si>
    <t>Actualizar la estrategia "campañas de reducción del riesgo relacionadas con la prevención y mitigación de riesgos de incendio, matpel y otras  emergencias competencia de la UAECOB" - IMER</t>
  </si>
  <si>
    <t>Actualizar el documento de la estrategia de las campañas de reducción del riesgo relacionadas con la prevención y mitigación de riesgos de incendio, matpel y otras  emergencias competencia de la UAECOB</t>
  </si>
  <si>
    <t xml:space="preserve">Desarrollar jornadas de capacitación en las estaciones en pedagogía para las actividades del Club Bomberitos </t>
  </si>
  <si>
    <t xml:space="preserve">17 estaciones con personal capacitado en pedagogía para desarrollo de las actividades del club Bomberitos </t>
  </si>
  <si>
    <t>Desarrollar Actividades de la estrategia del Club Bomberitos en el marco del mes de la prevención (Caravanas de la Prevención)</t>
  </si>
  <si>
    <t>Desarrollar 4 Actividades de la estrategia del Club Bomberitos en el marco del mes de la prevención (Caravanas de la Prevención)</t>
  </si>
  <si>
    <t>Implementación proyecto de prevención y autoprotección  comunitaria ante incendios forestales (fase 2).</t>
  </si>
  <si>
    <t>Desarrollar el 100% del proyecto de prevención y autoprotección  comunitaria ante incendios forestales. (fase 2)</t>
  </si>
  <si>
    <t>Actualizar, publicar y seguimiento a la estrategia de cambio climático de la UAECOB</t>
  </si>
  <si>
    <t>Actualizar el 100% de la estrategia de cambio climático de la UAECOB</t>
  </si>
  <si>
    <t>cartografía social en localidad de puente Aranda para materiales peligrosos</t>
  </si>
  <si>
    <t>Desarrollar 1 piloto en la localidad de puente Aranda de cartografía social  para materiales peligrosos</t>
  </si>
  <si>
    <t xml:space="preserve">Divulgación de una campaña de gestión del riesgo en las 20 localidades </t>
  </si>
  <si>
    <t>Divulgar en las 20 localidades una campaña de Gestión del Riesgo</t>
  </si>
  <si>
    <t>Diseñar y Gestionar una estrategia para la gestión del riesgo por incendios forestales en la localidad de Sumapaz</t>
  </si>
  <si>
    <t>Gestionar  una estrategia para la gestión del riesgo por incendios forestales en la localidad de Sumapaz</t>
  </si>
  <si>
    <t>Curso Bomberitos 
"Nicolas Quevedo Rizo"</t>
  </si>
  <si>
    <t>Unidad</t>
  </si>
  <si>
    <t>Realización de un curso de Bomberitos semestral  "Nicolas Quevedo Rizo"   en 17 estaciones de la UAECOB (B1, B2,B3,B4, B5, B6,B7,B8, B9, B10, B11, B12, B13, B14, B15, B16 y B17),  en el marco de los programas de la estrategia de sensibilización y educación en Prevención de incendios y emergencias conexas -Club Bomberitos, de conformidad con lo acordado con la S.G.R.</t>
  </si>
  <si>
    <t>Comandantes de la cinco compañías y jefes de estaciones.</t>
  </si>
  <si>
    <t>Actualización del árbol de servicios</t>
  </si>
  <si>
    <t>Porciento</t>
  </si>
  <si>
    <t>Información  estadística de las emergencias atendidas por la UAECOB.</t>
  </si>
  <si>
    <t xml:space="preserve">Publicaciones </t>
  </si>
  <si>
    <t>Profesional de Subdirección Operativa a cargo de la información estadística</t>
  </si>
  <si>
    <t>Simulacro de comunicaciones en emergencias</t>
  </si>
  <si>
    <t>Realización un simulacro de comunicaciones en emergencias para validar la capacidad de respuesta ante un fallo en la infraestructura de comunicaciones troncalizadas.</t>
  </si>
  <si>
    <t>Revisión de hidrantes en Bogotá</t>
  </si>
  <si>
    <t>Revisión del 10%  de hidrantes de Bogotá según las jurisdicciones de cada una de las 17 estaciones.
(el 10% de la meta equivale al 100% de la gestión durante la vigencia)</t>
  </si>
  <si>
    <t>Diagnostico Integral de Archivos</t>
  </si>
  <si>
    <t>El Diagnostico Integral de Archivo es el instrumento que permite identificar la problemática, fortalezas y necesidades de la gestión documental de la Entidad.</t>
  </si>
  <si>
    <t>Coordinador Sistema de Gestión Documental- Francisco Rubiano</t>
  </si>
  <si>
    <t>Dar cumplimiento a la Política de Cero Papel en la Entidad, de conformidad con la Resolución 730 de 2013.</t>
  </si>
  <si>
    <t>Coordinador Sistema de Gestión ambiental - Jesús Rojas</t>
  </si>
  <si>
    <t>socializaciones</t>
  </si>
  <si>
    <t>En el año se realizarán 4 publicaciones, en las cuales se destacará la  información más importante realizada durante el mes en curso, para de esta forma mantener actualizado al personal de la UAECOB.</t>
  </si>
  <si>
    <t>Servicio a la Ciudadanía - Cesar Augusto Zea Arevalo</t>
  </si>
  <si>
    <t>Socializar a los funcionarios de la Línea 195, sobre la información de los trámites y servicios con los que cuenta la UAECOB.</t>
  </si>
  <si>
    <t>Capacitaciones</t>
  </si>
  <si>
    <t>Fortalecimiento el Chat Distrital de la Línea 195, teniendo en cuenta que la Entidad genera información a la ciudadanía a través de este medio</t>
  </si>
  <si>
    <t> Desarrollo académico de socialización y prevención disciplinaria a través del proceso de inducción y reinducción Coordinado por la OCDI</t>
  </si>
  <si>
    <t>Realizar durante la vigencia 2019, cinco (05) capacitaciones dirigidas a los funcionarios de la UAECOB, las cuales se adelantaran por compañías.</t>
  </si>
  <si>
    <t>Coordinador Oficina de Control Disciplinario Interno - Blanca Irene Delgadillo</t>
  </si>
  <si>
    <t>Capacitar en  el marco normativo contable para entidades de Gobierno (NMNCEG) aplicables a la UAE Cuerpo Oficial de Bomberos.</t>
  </si>
  <si>
    <t xml:space="preserve">
Efectuar cuatro (4) capacitaciones en medición posterior bajo el nuevo marco normativo contable, en el año 2019.</t>
  </si>
  <si>
    <t>Jefe de la Oficina Financiera - Hernando Ibagué</t>
  </si>
  <si>
    <t>Auditores internos entrenados</t>
  </si>
  <si>
    <t>Coordinador de Sistema Integrado de Gestión - Jenny Alexandra Peña Padilla</t>
  </si>
  <si>
    <t>Cambio de la Cultura del Sistema Integrado de Gestión</t>
  </si>
  <si>
    <t>Conseguir una eficacia de capacitación del 80 % del personal administrativo y operativo</t>
  </si>
  <si>
    <t>Certificación ISO 9001-2015</t>
  </si>
  <si>
    <t>Cumplir al 100% del cronograma del Proyecto</t>
  </si>
  <si>
    <t>Gestionar la adquisición de un predio para la elaboración de estudios, diseños y construcción de una (1) Escuela de Formación Bomberil y una (1) estación de Bomberos.</t>
  </si>
  <si>
    <t>Gestionar la compra del predio donde será ubicada la escuela de formación bomberil y una estación de bomberos.</t>
  </si>
  <si>
    <t>Coordinador de Infraestructura 
Daniel Vera Ruiz</t>
  </si>
  <si>
    <t>Aprobación de Estudios, Diseños y Estudios Previos para la adecuación y ampliación de la Estación de Bomberos de Marichuela - B10.</t>
  </si>
  <si>
    <t>Elaboración de los Estudios y diseños para la obtención de la Licencia de Construcción en modalidad de Ampliación y Adecuación de la Estación de Bomberos de Marichuela - B10.</t>
  </si>
  <si>
    <t>Desarrollar un programa que garantice el 100% del mantenimiento de la infraestructura física de las Estaciones de Bomberos y el Edificio Comando</t>
  </si>
  <si>
    <t>Ejecutar el Plan de Mantenimiento de la infraestructura física de las 17 estaciones de bomberos.</t>
  </si>
  <si>
    <t>Gestionar la adquisición de un (1) predio para la implementación de una (1) estación de Bomberos</t>
  </si>
  <si>
    <t>Gestionar ante el DADEP la entrega de un predio para la implementación de una (1) estación de bomberos</t>
  </si>
  <si>
    <t>Implementación de (1) estación satélite forestal de bomberos sujeta al proyecto del sendero ambiental en los cerros orientales)</t>
  </si>
  <si>
    <t>Realizar la supervisión del 80% de avance de obra para la Construcción de la Estación de Bomberos de Bellavista - B9.</t>
  </si>
  <si>
    <t>Elaboración de los estudios y diseños para la adecuación de la Estación de Bomberos de Ferias - B7.</t>
  </si>
  <si>
    <t>Elaborar los estudios previos, la adjudicación del proceso contractual e inicio de la elaboración de estudios y diseños del reforzamiento estructural de la estación de bomberos de Ferias.</t>
  </si>
  <si>
    <t>Implementar una Biblioteca virtual para la Unidad administrativa especial cuerpo oficial de bomberos Bogotá.</t>
  </si>
  <si>
    <t>PORCENTAJE</t>
  </si>
  <si>
    <t>Desarrollar e implementar una biblioteca virtual para la entidad</t>
  </si>
  <si>
    <t>Líder de Grupo - ACE-SGH</t>
  </si>
  <si>
    <t xml:space="preserve">Diseñar un programa de capacitación para ascenso de oficiales y suboficiales adaptado a la misionalidad de la entidad </t>
  </si>
  <si>
    <t xml:space="preserve">Desarrollar un programa de capacitación para ascenso de oficiales y suboficiales adaptado a nacionalidad de la entidad </t>
  </si>
  <si>
    <t xml:space="preserve">Realizar un programa de capacitación y reentrenamiento a mínimo dos grupos especializados durante dos jornadas </t>
  </si>
  <si>
    <t xml:space="preserve">Desarrollar e implementar  un programa de capacitación y entrenamiento a mínimo dos grupos especializados durante dos jornadas </t>
  </si>
  <si>
    <t xml:space="preserve">Desarrollar Programa  para promover estilos de vida y entorno saludables </t>
  </si>
  <si>
    <t>Desarrollar e implementar un programa  para promover entre los trabajadores estilos de vida y entorno saludable incluyendo campañas específicas tendientes a la prevención y el control de la  fármaco dependencia, el alcoholismo y el tabaquismo entre otros.</t>
  </si>
  <si>
    <t>Líder Grupo Seguridad y Salud en el Trabajo - Ing. William Cabrejo</t>
  </si>
  <si>
    <t>Desarrollar Programa Elementos de Protección Personal</t>
  </si>
  <si>
    <t>Semanalmente se visitarán las estaciones de Bomberos para poder acompañarlos en las emergencias que surjan. Luego se editarán para ser emitidos en el noticiero. Pare este trimestre se tiene una meta de 12 crónicas</t>
  </si>
  <si>
    <t>Semanalmente se visitarán las estaciones de Bomberos para poder acompañarlos en las emergencias que surjan. Luego se editarán para ser emitidos en el noticiero. Pare este trimestre se tiene una meta de 13 crónicas</t>
  </si>
  <si>
    <t>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t>
  </si>
  <si>
    <t>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t>
  </si>
  <si>
    <t>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t>
  </si>
  <si>
    <t>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t>
  </si>
  <si>
    <t>%</t>
  </si>
  <si>
    <t>Análisis de causas frente a escenarios de aglomeraciones de público permanentes (Teatros y Cinemas)</t>
  </si>
  <si>
    <t>Identificación de los principales problemas o puntos críticos</t>
  </si>
  <si>
    <t>Formulación del diagnostico rente a escenarios de aglomeraciones de público permanentes (Teatros y Cinemas)</t>
  </si>
  <si>
    <t>Consolidación y entrega al subdirector de Documento final.</t>
  </si>
  <si>
    <t>Identificación  y análisis de la situación actual</t>
  </si>
  <si>
    <t>1. Mesas de Trabajo</t>
  </si>
  <si>
    <t>2. Priorización de Necesidades</t>
  </si>
  <si>
    <t>3. Levantamiento de requerimientos con el apoyo del área de Tecnología.</t>
  </si>
  <si>
    <t>Estructura del Documento Guía</t>
  </si>
  <si>
    <t>Formulación de la guía de riesgos comunes y asociados a incendios</t>
  </si>
  <si>
    <t>Publicación de la Guía  de riesgos comunes y asociados a incendios</t>
  </si>
  <si>
    <t>Mesas de trabajo con la oficina asesora d planeación</t>
  </si>
  <si>
    <t>Revisión de módulos de capacitación Comunitaria</t>
  </si>
  <si>
    <t xml:space="preserve">Realizar la actualizacion de los modulos de capacitacion comunitaria </t>
  </si>
  <si>
    <t>Actualización de los módulos de capacitación comunitaria</t>
  </si>
  <si>
    <t>Aprobación de los módulos de capacitación comunitaria</t>
  </si>
  <si>
    <t>Publicación de los módulos de capacitación comunitaria</t>
  </si>
  <si>
    <t>Proyecto de virtualización de capacitación a brigadas contra incendio empresarial</t>
  </si>
  <si>
    <t>Elaboración del documento "Virtualización de capacitación a brigadas empresariales"</t>
  </si>
  <si>
    <t>Revisión del material d capacitación para brigadas contra incendio</t>
  </si>
  <si>
    <t>Elaboracion del documento "Virtualizacion de capacitacion a brigadas empresariales"</t>
  </si>
  <si>
    <t>Elaboración del documento proyecto de "Virtualización de capacitación a brigadas empresariales"</t>
  </si>
  <si>
    <t xml:space="preserve">Presentación del proyecto al Subdirector de Gestión del riesgo </t>
  </si>
  <si>
    <t>Actualizar la estrategia "campañas de reducción del riesgo relacionadas con la prevención y mitigación de riesgos de incendio, matpel y otras  emergencias competencia de la UAECOB"</t>
  </si>
  <si>
    <t xml:space="preserve">Revisión del documento de estrategia </t>
  </si>
  <si>
    <t xml:space="preserve">Formulación del documento de la estrategia de las campañas de reducción del riesgo </t>
  </si>
  <si>
    <t>1. Diseño de material pedagógico para sensibilizar.</t>
  </si>
  <si>
    <t xml:space="preserve">17 estaciones con personal capacitado en pedagogia para desarrollo de las actividades del club Bomberitos </t>
  </si>
  <si>
    <t xml:space="preserve">Programación de sensibilización. </t>
  </si>
  <si>
    <t>Ejecución de 34 jornadas de sensibilización.</t>
  </si>
  <si>
    <t xml:space="preserve">1. Planificación de las actividades de prevención </t>
  </si>
  <si>
    <t>Desarrollar 4 Actividades de la estrategia del Club Bomberitos en el marco del mes de la prevencion (Caravanas de la Prevencion)</t>
  </si>
  <si>
    <t>2. Convocatoria para las actividades de Prevención. 25%</t>
  </si>
  <si>
    <t>3. Ejecución de las actividades de prevención</t>
  </si>
  <si>
    <t>Mesas de trabajo de diagnostico implementación del proyecto fase 1</t>
  </si>
  <si>
    <t>implementación del proyecto en la fase 2</t>
  </si>
  <si>
    <t>Informe consolidado del desarrollo del proyecto fase 2</t>
  </si>
  <si>
    <t>actualización de la estrategia de cambio climático de la UAECOB</t>
  </si>
  <si>
    <t>aprobación de la estrategia de cambio climático</t>
  </si>
  <si>
    <t>publicación de la estrategia de cambio climático</t>
  </si>
  <si>
    <t>seguimiento a la estrategia de cambio climático</t>
  </si>
  <si>
    <t>mesas de trabajo para lineamientos del desarrollo del piloto de cartografía</t>
  </si>
  <si>
    <t>presentación de documento con las fases y lineamientos</t>
  </si>
  <si>
    <t>Levantamiento de información para la cartografía social</t>
  </si>
  <si>
    <t>consolidación, validación y divulgación de la cartografía social</t>
  </si>
  <si>
    <t>Identificación y selección de la o las campañas a divulgar</t>
  </si>
  <si>
    <t>Consolidación del material didáctico de apoyo para la divulgación de la estrategia</t>
  </si>
  <si>
    <t>Divulgación de la o las campañas de prevención en las 20 localidades</t>
  </si>
  <si>
    <t>Informe final de la o las campañas divulgadas</t>
  </si>
  <si>
    <t>Mesas de Trabajo con el personal uniformado para diseñar la estrategia</t>
  </si>
  <si>
    <t>Presentación de Documento Del a estrategia</t>
  </si>
  <si>
    <t>Gestión con la alcaldía Local de Sumapaz y entidades Distritales</t>
  </si>
  <si>
    <t>103. Adelantar el 100% de acciones para la prevención y mitigación del riesgo de incidentes forestales (connatos, quemas e incendios)</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</si>
  <si>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</si>
  <si>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CONOCIMIENTO DEL RIESGO</t>
  </si>
  <si>
    <t>REDUCCION DEL RIESGO</t>
  </si>
  <si>
    <t>cursos</t>
  </si>
  <si>
    <t>Subdirección Operativa</t>
  </si>
  <si>
    <t>Convocatoria.</t>
  </si>
  <si>
    <t>Ejecución.</t>
  </si>
  <si>
    <t>Presentación de informe por compañía, ante la Subdirección Operativa.</t>
  </si>
  <si>
    <t>Revisión, ajuste y/o actualización del árbol de servicios</t>
  </si>
  <si>
    <t xml:space="preserve">Revisión, ajuste y/o actualización del  árbol de servicios y socialización a personal de las diecisiete  (17) estaciones de la Subdirección Operativa.
</t>
  </si>
  <si>
    <t>Revisión del árbol actual para ajuste o actualización</t>
  </si>
  <si>
    <t>Ajustes y/o actualización del árbol de servicios</t>
  </si>
  <si>
    <t>Publicación en ruta de calidad</t>
  </si>
  <si>
    <t>Socialización</t>
  </si>
  <si>
    <t>Informe de socialización</t>
  </si>
  <si>
    <t>15/112019</t>
  </si>
  <si>
    <t>Publicaciones</t>
  </si>
  <si>
    <t>Preparación y análisis de la información enviada por la C.C.C.</t>
  </si>
  <si>
    <t>Presentación de informe al área  encargada 
para la publicación respectiva</t>
  </si>
  <si>
    <t>Revisión y verificación de  la  publicación en la web de la entidad</t>
  </si>
  <si>
    <t>Simulacro</t>
  </si>
  <si>
    <t>Jefe de Central de radio, Subdirección Operativa</t>
  </si>
  <si>
    <t>Actualización del procedimiento COORDINACION Y COMUNICACIONES EN INCIDENTES DE NIVEL III Y IV, en la ruta de la calidad</t>
  </si>
  <si>
    <t>Actualización del instructivo SIMULACRO FALLAS EN LAS COMUNICACIONES EN EMERGENCIAS, en la ruta de la calidad</t>
  </si>
  <si>
    <t>Elaboración de Cronograma y libreto para ejecutar el simulacro.</t>
  </si>
  <si>
    <t>Ejecución del simulacro</t>
  </si>
  <si>
    <t>Entrega de informe de ejecución ante la Subdirección Operativa, según formato establecido.</t>
  </si>
  <si>
    <t>porciento</t>
  </si>
  <si>
    <t xml:space="preserve">Documentar  los antecedentes de hidrantes en la ciudad y socializar la información  con  los jefes de estación de las cinco (5) compañías </t>
  </si>
  <si>
    <t>Revisión física y prueba funcional de los hidrantes para determinar el estado</t>
  </si>
  <si>
    <t xml:space="preserve">
Diligenciamiento de formatos según los evidenciado en las actividades 2 y 3.</t>
  </si>
  <si>
    <t xml:space="preserve">
Resultado estadístico</t>
  </si>
  <si>
    <t>Documento</t>
  </si>
  <si>
    <t>Elaboración del modelo de encuesta para elaborar el diagnostico integral de archivo.</t>
  </si>
  <si>
    <t>Aplicación de la encuesta en las dependencias del Edificio Comando y en cada una de las Estaciones</t>
  </si>
  <si>
    <t>Tabulación de la información recolectada</t>
  </si>
  <si>
    <t>Análisis y presentación del Diagnostico Integral de Archivo.</t>
  </si>
  <si>
    <t>Fortalecer las campañas de Ahorro de Papel en las dependencias de la UAECOB.</t>
  </si>
  <si>
    <t>Coordinador Sistema de Gestión ambiental - Jesus Rojas</t>
  </si>
  <si>
    <t>Realizar Jornadas de sensibilización  y capacitación en cada una de las  17 Estaciones y el Edificio Comando de la UAECOB</t>
  </si>
  <si>
    <t>Preparación del material para realizar las socializaciones</t>
  </si>
  <si>
    <t>Verificación asistencia de los participantes</t>
  </si>
  <si>
    <t>Coordinador Área de Servicio a la Ciudadanía - José William Arrubla.</t>
  </si>
  <si>
    <t>Preparación del material para realización de las socializaciones</t>
  </si>
  <si>
    <t>Resultados de la evaluación de la socialización</t>
  </si>
  <si>
    <t>Gestión de las actividades de planeación y ejecución para las 2 capacitaciones a realizar en el 2do trimestre del año.</t>
  </si>
  <si>
    <t>Gestión de las actividades de planeación y ejecución para las 2 capacitaciones a realizar en el 3er trimestre del año.</t>
  </si>
  <si>
    <t>Gestión de las actividades de planeación y ejecución para la capacitación final a realizar en el 4to trimestre del año.</t>
  </si>
  <si>
    <t>Elaborar el  plan de trabajo para las capacitaciones</t>
  </si>
  <si>
    <t>Jefe de la Oficina Financiera- Hernando Ibagué R.</t>
  </si>
  <si>
    <t>Preparar del material para las Capacitaciones</t>
  </si>
  <si>
    <t>Registrar la asistencias a las Capacitaciones</t>
  </si>
  <si>
    <t>Realizar el plan y contenido de la capacitación</t>
  </si>
  <si>
    <t>Realizar dos (2) Capacitaciones de los subsistemas del SIG al personal administrativo y operativa</t>
  </si>
  <si>
    <t>Identificar el estado del Sistema de Gestión de Calidad</t>
  </si>
  <si>
    <t>Definir el plan estratégico, Identificar riesgos y oportunidades</t>
  </si>
  <si>
    <t>Auditoría interna</t>
  </si>
  <si>
    <t>Realizar la revisión por la dirección</t>
  </si>
  <si>
    <t>Auditoría de certificación</t>
  </si>
  <si>
    <t xml:space="preserve">* Elaborar los Estudios Previos para la compra del predio. </t>
  </si>
  <si>
    <t>Área de Infraestructura</t>
  </si>
  <si>
    <t>* Gestionar el proceso de contratación ante OAJ para la compra del predio</t>
  </si>
  <si>
    <t>* Adquisición del predio</t>
  </si>
  <si>
    <t xml:space="preserve">* Elaboración de Estudios Previos para los Estudios y Diseños de la Escuela de Formación Bomberil y Una Estación de Bomberos </t>
  </si>
  <si>
    <t>* Supervisión de avance del 50% de la elaboración de Estudios y Diseños para la Adecuación y Ampliación de la Estación de Bomberos de Marichuela - B10.</t>
  </si>
  <si>
    <t>* Supervisión de avance del 90% de la elaboración de Estudios y Diseños para la Adecuación y Ampliación de la Estación de Bomberos de Marichuela - B10.</t>
  </si>
  <si>
    <t>* Validación y Aprobación de los Estudios y Diseños, Radicación ante Curaduría para la obtención de la Licencia de Construcción.</t>
  </si>
  <si>
    <t>* Gestión y trámite para la obtención de la Licencia de Construcción para la Estación de Bomberos de Marichuela - B10</t>
  </si>
  <si>
    <t>*Ejecutar el mantenimiento de la infraestructura física de cuatro (4) estaciones de Bomberos.</t>
  </si>
  <si>
    <t>*Ejecutar el mantenimiento de la infraestructura física de cinco (5) estaciones de Bomberos.</t>
  </si>
  <si>
    <t>* Solicitud al DADEP sobre la disponibilidad de predios.</t>
  </si>
  <si>
    <t>* Verificación y acompañamiento ante el DADEP la incorporación de los predios producto de planes parciales a su base de datos.</t>
  </si>
  <si>
    <t>* Gestionar la entrega del predio a cargo del DADEP a la UAE Cuerpo Oficial de Bomberos de Bogotá.</t>
  </si>
  <si>
    <t>* Adquisición del predio mediante Acta de Entrega por parte del DADEP.</t>
  </si>
  <si>
    <t xml:space="preserve">* Aprobación de los Estudios Previos e Inicio de proceso contractual para la Interventoría a la Construcción de la Estación de Bomberos de Bellavista - B9.  </t>
  </si>
  <si>
    <t>* Supervisión del 20% de avance a la construcción de la Estación de Bomberos de Bellavista - B9.</t>
  </si>
  <si>
    <t>* Supervisión del 50% de avance a la construcción de la Estación de Bomberos de Bellavista - B9.</t>
  </si>
  <si>
    <t>* Supervisión del 80% de avance a la construcción de la Estación de Bomberos de Bellavista - B9.</t>
  </si>
  <si>
    <t xml:space="preserve">* Elaboración y aprobación de estudios previos para los estudios y diseños del reforzamiento estructural de la estación de Bomberos de Ferias.  </t>
  </si>
  <si>
    <t>* Gestionar el proceso contractual.</t>
  </si>
  <si>
    <t>* Adjudicación proceso para la elaboración de estudios y diseños en la adecuación de la estación.</t>
  </si>
  <si>
    <t>* Entrega del 30% de avance en el diseño propuesto dentro de los diseños y reforzamiento de la estación</t>
  </si>
  <si>
    <t>Realizar mesas de trabajo con la oficina asesora de planeación (área de tecnología)</t>
  </si>
  <si>
    <t>Generar nodo (dentro del servidor) para el almacenamiento de objetos virtuales de aprendizaje</t>
  </si>
  <si>
    <t>Socializar en estaciones y área, el uso de la herramienta virtual</t>
  </si>
  <si>
    <t>Realizar Mesas de trabajo con comandantes y subcomandantes para evaluar el alcance normativo y demás componentes del programa.</t>
  </si>
  <si>
    <t>Diseñar la malla curricular con base al componente normativo revisado y evaluado</t>
  </si>
  <si>
    <t xml:space="preserve">Evaluar la aplicabilidad del programa realizando su implementación en tres oficiales quienes evaluaran la efectividad del mismo, y realizar control de cambios </t>
  </si>
  <si>
    <t>Adoptar a través de un acto administrativo el programa de capacitación para ascenso a suboficiales y oficiales</t>
  </si>
  <si>
    <t>Definir temas y consolidar material de formación</t>
  </si>
  <si>
    <t xml:space="preserve">Asegurar Logística para los cursos y concertar programación con los responsables del equipo especializado </t>
  </si>
  <si>
    <t>Selección de personal para los Curso</t>
  </si>
  <si>
    <t xml:space="preserve">Desarrollar los cursos de acuerdo a los grupos especializados </t>
  </si>
  <si>
    <t>EXCELENTE</t>
  </si>
  <si>
    <t>EN EJECUCIÓN</t>
  </si>
  <si>
    <t xml:space="preserve">Estructuración definición del programa </t>
  </si>
  <si>
    <t>BAJO</t>
  </si>
  <si>
    <t>Campaña para desmotivar el consumo de sustancias psicoactivas, énfasis en cigarrillo y alcohol</t>
  </si>
  <si>
    <t>Campaña para Promover la actividad física en personal operativo y administrativo</t>
  </si>
  <si>
    <t>Sensibilización en Hábitos de vida saludable</t>
  </si>
  <si>
    <t>Uso de herramienta para la gestión de la dotación y reposición de EPP- Traje Para Atención de Incendios</t>
  </si>
  <si>
    <t>Campaña para sensibilizar sobre el uso, aseo, mantenimiento y buenas prácticas en EPP- Trajes para la Atención de Incendios.</t>
  </si>
  <si>
    <t>Evaluación y Acciones de Mejora</t>
  </si>
  <si>
    <t>Puesta en producción de la solución desarrollada.</t>
  </si>
  <si>
    <t>Luis Alberto Carmona</t>
  </si>
  <si>
    <t>Iván Medina</t>
  </si>
  <si>
    <t>Diana Poveda</t>
  </si>
  <si>
    <t>Puesta en producción de la solución desarrollada</t>
  </si>
  <si>
    <t>Fabián Orjuela</t>
  </si>
  <si>
    <t>Andrés Veloza Garibello</t>
  </si>
  <si>
    <t xml:space="preserve">Alimentación de la caracterización documental. </t>
  </si>
  <si>
    <t>Levantamiento de información</t>
  </si>
  <si>
    <t>Andrea Acosta Madrid - Luis Alberto Carmona</t>
  </si>
  <si>
    <t>Estructuración y presentación y radicación de los estudios previos</t>
  </si>
  <si>
    <t>Mariano Garrido</t>
  </si>
  <si>
    <t>Lanzamiento del proceso de contratación vía SECOP</t>
  </si>
  <si>
    <t>Contratación del desarrollo</t>
  </si>
  <si>
    <t>92.  Optimizar sistemas de información para optimizar la gestión (hardware y software)</t>
  </si>
  <si>
    <t>porcentaje</t>
  </si>
  <si>
    <t>Revisar y recopilar la información de las buenas prácticas identificadas</t>
  </si>
  <si>
    <t>Selección de imágenes y diseño del documento</t>
  </si>
  <si>
    <t>Publicación del documento</t>
  </si>
  <si>
    <t>Se actualizará la guía de Buenas Prácticas UAECOB con la información de 2018, así como se identificarán las nuevas líneas de servicios brindadas por la entidad</t>
  </si>
  <si>
    <t>Realizar una actividad de articulación con la academia correspondientes al 1er trimestre, gestionando la participación de al menos una institución, seleccionando el tema y realizar convocatoria.</t>
  </si>
  <si>
    <t>Realizar una actividad de articulación con la academia correspondientes al 2do trimestre, gestionando la participación de al menos una institución, seleccionando el tema y realizar convocatoria.</t>
  </si>
  <si>
    <t>Realizar una actividad de articulación con la academia correspondientes al 3er trimestre, gestionando la participación de al menos una institución, seleccionando el tema y realizar convocatoria.</t>
  </si>
  <si>
    <t>Realizar una actividad de articulación con la academia correspondientes al 4to trimestre, gestionando la participación de al menos una institución, seleccionando el tema y realizar convocatoria.</t>
  </si>
  <si>
    <t>Identificación Grupos de Interés de la UAECOB</t>
  </si>
  <si>
    <t xml:space="preserve">Recopilación y revisión de la información </t>
  </si>
  <si>
    <t xml:space="preserve">Diseño del modelo </t>
  </si>
  <si>
    <t>Publicación y socialización del modelo</t>
  </si>
  <si>
    <t>50 Fotos diagramada publicada en redes sociales. A través de una fotografía mostrar el incidente o hecho que haya sido relevante durante la semana y que por sí misma genere impacto visual</t>
  </si>
  <si>
    <t>50 Video. Contar a través de videos las historias que suceden en las estaciones o a los bomberos y que son dignas de contar</t>
  </si>
  <si>
    <t>50 Videos enviado a través de Redes Sociales y publicado en los noticieros de cada semana de la UAECOB. De esta forma se mostrará a la comunidad la labor que realizan los Bomberos en materia de atención de incidentes</t>
  </si>
  <si>
    <t>31/09/2019</t>
  </si>
  <si>
    <t>Gestionar el PAA para el 1er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</si>
  <si>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Gestionar el PAA para el 2do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</si>
  <si>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Gestionar el PAA para el 3er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</si>
  <si>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Gestionar el PAA para el 4to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</si>
  <si>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Plan de adecuación del Modelo Integrado de Planeación y Gestión - MIPG - y el Sistema Integrado de Gestión.</t>
  </si>
  <si>
    <t>100% Actividades cumplidas del plan de adecuación. En los estándares definidos en el Sistema Integrado de Gestión a los requerimientos del MIPG</t>
  </si>
  <si>
    <t>Responsable del Sistema de Gestión de Calidad</t>
  </si>
  <si>
    <t>Caracterizaciones de proceso</t>
  </si>
  <si>
    <t>Caracterizaciones publicadas</t>
  </si>
  <si>
    <t>Documentar las caracterizaciones de proceso de acuerdo con las actualizaciones realizadas al mapa de proceso.</t>
  </si>
  <si>
    <t>Diagramas de flujo de proceso</t>
  </si>
  <si>
    <t>Diagrama de flujo de procesos publicados</t>
  </si>
  <si>
    <t>Documentar los diagramas de flujo de proceso de acuerdo con las actualizaciones realizadas al mapa de proceso</t>
  </si>
  <si>
    <t>Realizar mesa de trabajo con los líderes de los subsistemas</t>
  </si>
  <si>
    <t>Estructurar documento preliminar del plan de adecuación</t>
  </si>
  <si>
    <t>Enviar el documento a los líderes de proceso para su revisión.</t>
  </si>
  <si>
    <t>Enviar a aprobación el plan de adecuación.</t>
  </si>
  <si>
    <t xml:space="preserve">Caracterizaciones de proceso </t>
  </si>
  <si>
    <t>Caracterizaciones de proceso publicadas</t>
  </si>
  <si>
    <t>Documentar  las Caracterizaciones de los procesos: Gestión Estratégica, Gestión de Comunicaciones y Gestión Integrada. Gestión Administrativa, Gestión Tecnológica, Gestión Financiera.</t>
  </si>
  <si>
    <t>Diagramas de Flujo de Proceso</t>
  </si>
  <si>
    <t>Diagramas de flujo de proceso publicados</t>
  </si>
  <si>
    <t>Documentar  los Diagramas de flujo de proceso de: Gestión Estratégica, Gestión Humana, Gestión de las Comunicaciones, Gestión de Infraestructura,  Gestión Administrativa, Gestión Tecnológica, Gestión Financiera.</t>
  </si>
  <si>
    <t>Documentar  los Diagramas de flujo de proceso de: Gestión del Parque Automotor, Asuntos Disciplinarios, Gestión de Asuntos Jurídicos, Gestión para la Búsqueda y Rescate, Gestión MATPEL,  Gestión de Incendios, Reducción del Riesgo</t>
  </si>
  <si>
    <t>Cambio de la Cultura del Sistema Integrado de Gestión- MIPG</t>
  </si>
  <si>
    <t>Programar las auditorias del SIG en el plan anual de auditorias de la entidad</t>
  </si>
  <si>
    <t>Realizar la actualización del procedimiento de auditorias internas</t>
  </si>
  <si>
    <t>Realizar reuniones de preparación y socialización con los auditores internos de la entidad</t>
  </si>
  <si>
    <t>Realizar el plan de auditorias individuales por proceso con los auditores e incluir observadores</t>
  </si>
  <si>
    <t xml:space="preserve">Construcción de bases de datos de contratos </t>
  </si>
  <si>
    <t>Construcción de bases de datos de contratos</t>
  </si>
  <si>
    <t>Creación de matriz de control y seguimiento de aprobación garantías</t>
  </si>
  <si>
    <t xml:space="preserve">Revisión de formatos y procedimientos de contratación </t>
  </si>
  <si>
    <t xml:space="preserve">Creación de protocolo para la puesta en marcha de medios alternativos de solución de conflictos. </t>
  </si>
  <si>
    <t>Creación de protocolo para la puesta en marcha de medios alternativos de solución de conflictos</t>
  </si>
  <si>
    <t>Base de datos estructurada y revisada</t>
  </si>
  <si>
    <t>Matriz control y seguimiento de aprobación de garantías</t>
  </si>
  <si>
    <t xml:space="preserve">Actas de reunión de la Jefe de la OAJ con el grupo de contratación </t>
  </si>
  <si>
    <t xml:space="preserve">Aplicación de protocolo para la puesta en marcha de medios alternativos de solución de conflictos. </t>
  </si>
  <si>
    <t>Jefe Oficina Asesora Jurídica - Giohana Catarine Gonzalez Turizo</t>
  </si>
  <si>
    <t>Elaboración de matriz contractual</t>
  </si>
  <si>
    <t>Actualización de matriz contractual</t>
  </si>
  <si>
    <t>Elaboración de matriz de control y seguimiento de aprobación de garantías</t>
  </si>
  <si>
    <t>Actualización de matriz</t>
  </si>
  <si>
    <t>Dos (2) mesas de trabajo  con el grupo de contratación al mes</t>
  </si>
  <si>
    <t>Acta de reunión</t>
  </si>
  <si>
    <t xml:space="preserve">Publicar el protocolo para la puesta en marcha de medios alternativos de solución de conflictos. </t>
  </si>
  <si>
    <t>Sensibilizar al personal de planta  y contratistas sobre la utilización del protocolo creado</t>
  </si>
  <si>
    <t>Adquirir elementos de protección personal (E.P.P.) para la atención de incendios y operaciones de búsqueda y rescate</t>
  </si>
  <si>
    <t>Adquirir elementos de protección personal (E.P.P.) para la atención de incendios y operaciones de búsqueda y rescate.</t>
  </si>
  <si>
    <t>Elaboración de ficha técnica</t>
  </si>
  <si>
    <t xml:space="preserve">Elaboración  y entrega de documentos precontractuales radicados en la Oficina Asesora Jurídica de la entidad. </t>
  </si>
  <si>
    <t>Verificar la expedición del compromiso presupuestal respectivo</t>
  </si>
  <si>
    <t>Se actualizará el Portafolio de Servicios de la UAECOB con la información de 2018, así como se identificarán las nuevas líneas de servicios brindadas por la entidad</t>
  </si>
  <si>
    <t>Proyecto virtualización capacitación normativa aplicada a revisiones técnicas</t>
  </si>
  <si>
    <t>Documento "Proyecto virtualización capacitación normativa aplicada a revisiones técnicas"</t>
  </si>
  <si>
    <t xml:space="preserve">Insumo para Campaña de Prevención por incendios en el hogar </t>
  </si>
  <si>
    <t xml:space="preserve">Realizar un Insumo para una Campaña de Prevención por incendios en el hogar. Con la información Interna del equipo de Investigación de incendios </t>
  </si>
  <si>
    <t>Revisión, ajuste y/o actualización del  árbol de servicios y socialización a personal de las diecisiete  (17) estaciones de la Subdirección Operativa.
(el 100% de la meta equivale una actualización del árbol de servicios realizado durante durante la vigencia)</t>
  </si>
  <si>
    <t>Líder de la Central de Coordinación y Comunicaciones</t>
  </si>
  <si>
    <t>Publicación trimestral de la información estadística de emergencias atendidas por la  UAECOB, en la página web de la entidad. (trimestre vencido).</t>
  </si>
  <si>
    <t>Sensibilización en el  consumo de papel responsable en las 17 Estaciones y el Edificio Comando de la UAECOB</t>
  </si>
  <si>
    <t xml:space="preserve">Realizar charlas comunicativas a los servidores públicos y/o contratistas del Edificio comando, en lo relacionado a las funciones del Defensor de la Ciudadanía de la UAECOB, para generar importancia frente a la oportunidad y coherencia de los requerimientos ciudadanos </t>
  </si>
  <si>
    <t>Servicio a la Ciudadanía - Cesar Augusto Zea Arévalo</t>
  </si>
  <si>
    <t>100% de los auditores formados en la Entidad, tengan entrenamiento de mínimo cuatro (4) horas de auditorias SIG</t>
  </si>
  <si>
    <t xml:space="preserve">117. Construcción y puesta en marcha una (1) academia bomberil de Bogotá </t>
  </si>
  <si>
    <t>Desarrollar e implementar un programa  orientado a fortalecer el uso, mantenimiento y reposición de elementos de protección personal para la Atención de Incendios</t>
  </si>
  <si>
    <t>1. Se realizó la actualización del formato, el cual se divide en tres (3) libros de Excel; Plan de Acción 2018 Producto, Plan de Acción 2018 Actividades, y Plan de Desarrollo 2018 Matriz</t>
  </si>
  <si>
    <t>3. El Instructivo contiene la metodología para la formulación, seguimiento y evaluación al Plan de Acción y a la Matriz Plan de Desarrollo.</t>
  </si>
  <si>
    <t>Se cumplió en su totalidad el objetivo.</t>
  </si>
  <si>
    <t>Se realizarán 12 noticieros con su respectivas notas y presentaciones, recopilando la información en los diferentes eventos que se realicen en la entidad, se escribirán los textos y se editarán; para finalmente ser emitidos</t>
  </si>
  <si>
    <t>Se realizarán 13 noticieros con su respectivas notas y presentaciones, recopilando la información en los diferentes eventos que se realicen en la entidad, se escribirán los textos y se editarán; para finalmente ser emitidos</t>
  </si>
  <si>
    <t>Periódico virtual "El Hidrante"</t>
  </si>
  <si>
    <t>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t>
  </si>
  <si>
    <t>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t>
  </si>
  <si>
    <t>Documentar  las  Caracterización de los procesos: Gestión del Parque Automotor, Gestión de Infraestructura, Gestión Jurídica,  Gestión para la Búsqueda y Rescate, Gestión de Asuntos Disciplinarios, Gestión Logística.</t>
  </si>
  <si>
    <t>Formulación del Proyecto virtualización capacitación normativa aplicada a revisiones técnicas</t>
  </si>
  <si>
    <t>Realizar un Insumo para una Campaña de Prevención por incendios en el hogar. Con la información Interna del equipo de Investigación de incendios</t>
  </si>
  <si>
    <t>1. Definir Tema para el insumo basados en la revisión de la estadística de investigación de incendios..</t>
  </si>
  <si>
    <t>2. Recolectar los datos basándose en la información existente en el equipo de investigación de incendios para generar el documento.</t>
  </si>
  <si>
    <t>3. Realizar un documento con la información necesaria para generar una campaña de prevención por incendios en el hogar.</t>
  </si>
  <si>
    <t>4. Radicar el documento al subdirector de gestión del riesgo.</t>
  </si>
  <si>
    <t>Publicación trimestral de la información estadística de emergencias atendidas por la  UAECOB, en la página web de la entidad.  
(trimestre vencido)</t>
  </si>
  <si>
    <t>Documentación o reingeniería de  procesos</t>
  </si>
  <si>
    <t>Procesos y procedimientos actualizados de la Subdireccion Logistica</t>
  </si>
  <si>
    <t>Actualizacion de los  Procesos y Procedimientos de Parque Automotor, Equipo menor y Suministros</t>
  </si>
  <si>
    <t>Subdireccion Logistica</t>
  </si>
  <si>
    <t xml:space="preserve">
Base de datos del inventario de Equipo Menor de Mayor Rotacion  bajo la administracion  de la Subdireccion Logistica</t>
  </si>
  <si>
    <t>Actualizar el inventario de equipo  menor de mayor rotacion que se encuentra bajo la administracion  de la Subdireccion logistica</t>
  </si>
  <si>
    <t>Plan de Mantenimiento Preventivo y Correctivo de Equipo Menor</t>
  </si>
  <si>
    <t>Elaborar Plan de Mantenimiento Preventivo y Correctivo de Equipo Menor</t>
  </si>
  <si>
    <t xml:space="preserve">
Base de Datos  con informacion  del Parque Automotor</t>
  </si>
  <si>
    <t>Creacion y Puesta en marcha de una herramienta (carpeta compartida) en el area donde se administra la base de datos  del Parque Automotor para consolidacion, control, seguimiento y consulta</t>
  </si>
  <si>
    <t>Base de datos del inventario de Equipo Menor de Mayor Rotacion  bajo la administracion  de la Subdireccion Logistica</t>
  </si>
  <si>
    <t>Realizar Diagnostico del estado actual de los Procesos y Procedimientos para Parque Automotor, Equipo menor y Suministros</t>
  </si>
  <si>
    <t>Proceso Pre-contractual Mantenimiento Correctivo y Preventivo de Parque Automotor</t>
  </si>
  <si>
    <t>Elaboracion y definicion de las etapas para realizar el proceso pre-contractual del Mantenimiento Correctivo y Preventivo de Parque Automotor</t>
  </si>
  <si>
    <t>Recopilar informacion a traves de Mesas de trabajo con el personal lider en los procedimientos de Parque Automotor, Equipo menor y Suministros, con el fin de actualizar los procesos y procedimientos.</t>
  </si>
  <si>
    <t>Elaborar y/o actualizar los procedimientos de Parque Automotor, Equipo menor y Suministros.</t>
  </si>
  <si>
    <t>Gestionar  los procesos y procedimientos de Parque Automotor, Equipo menor y Suministros para su publicacion.</t>
  </si>
  <si>
    <t xml:space="preserve">
Actualizar el inventario de equipo  menor de mayor rotacion que se encuentra bajo la administracion  de la Subdireccion logistica</t>
  </si>
  <si>
    <t>Identificar el Equipo Menor de mayor rotacion bajo la administracion  de la Subdireccion logistica.</t>
  </si>
  <si>
    <t>Solicitar Base de datos existente del inventario de equipo menor de mayor rotacion al area corporativa - Inventarios</t>
  </si>
  <si>
    <t xml:space="preserve">Verificacion inventario fisico de Equipo Menor de mayor rotacion bajo la administracion  de la Subdireccion logistica. </t>
  </si>
  <si>
    <t>Inventario Actualizado de Equipo Menor de Mayor Rotacion de la Subdireccion Logistica bajo la administracion  de la Subdireccion logistica</t>
  </si>
  <si>
    <t>Realizar mesas de trabajo con el personal involucrado en el proceso para la identificacion de componentes:  Equipo Menor que requiere mantenimiento,  tipo de mantenimiento (Preventivo o correctivo), tiempos en que se debe realizar el mantenimiento.</t>
  </si>
  <si>
    <t>Elaboración del documento "Plan de Mantenimiento Preventivo y Correctivo de Equipo Menor"</t>
  </si>
  <si>
    <t xml:space="preserve">
Base de Datos  con informacion  del Parque Automotor</t>
  </si>
  <si>
    <t xml:space="preserve">
Creacion y Puesta en marcha de una herramienta (carpeta compartida) en el area donde se administra la base de datos  del Parque Automotor para consolidacion, control, seguimiento y consulta</t>
  </si>
  <si>
    <t xml:space="preserve">Subdireccion Logistica </t>
  </si>
  <si>
    <t>Definicion  variables e informacion que se debe incluir en la herramienta sobre el Parque automotor.</t>
  </si>
  <si>
    <t>Levantamiento y consolidacion de la informacion para la herramienta del Parque Automotor</t>
  </si>
  <si>
    <t>Puesta en marcha de la herramienta.</t>
  </si>
  <si>
    <t xml:space="preserve">Generar los Informes trimestrales con los resultados de los planes e indicadores que gestiona la Entidad </t>
  </si>
  <si>
    <t>Seguimiento y control de los Planes e Indicadores que Gestiona la Entidad</t>
  </si>
  <si>
    <t>Area de Planeación y Gestión Estrategica - OAP</t>
  </si>
  <si>
    <t>Generar los informes que contenta los resultados de (Plan de Acción, Informe Proyectos de Inversión (Metas y Presupuesto), Plan de Participación Ciudadana, Plan Anticorrupción y Tablero de Indicadores), correspondiente a la gestión del 1er trimestre.</t>
  </si>
  <si>
    <t>Generar los informes que contenta los resultados de (Plan de Acción, Informe Proyectos de Inversión (Metas y Presupuesto) , Plan de Participación Ciudadana, Plan Anticorrupción y Tablero de Indicadores), correspondiente a la gestión del 2do trimestre.</t>
  </si>
  <si>
    <t>Generar los informes que contenta los resultados de (Plan de Acción, Informe Proyectos de Inversión (Metas y Presupuesto), Plan de Participación Ciudadana, Plan Anticorrupción y Tablero de Indicadores), correspondiente a la gestión del 3er trimestre.</t>
  </si>
  <si>
    <t>Generar los informes que contenta los resultados de (Plan de Acción, Informe Proyectos de Inversión (Metas y Presupuesto) , Plan de  Participación Ciudadana, Plan Anticorrupción y Tablero de Indicadores), correspondiente a la gestión del 4to trimestre.</t>
  </si>
  <si>
    <t>Realizar la contratación de un proveedor para el diseño y desarrollo del Nuevo Sistema de Información Misional para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</si>
</sst>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_€_-;\-* #,##0.00\ _€_-;_-* &quot;-&quot;??\ _€_-;_-@_-"/>
    <numFmt numFmtId="166" formatCode="_-* #,##0\ _€_-;\-* #,##0\ _€_-;_-* &quot;-&quot;??\ _€_-;_-@_-"/>
    <numFmt numFmtId="167" formatCode="[$-C0A]d\-mmm\-yy;@"/>
  </numFmts>
  <fonts count="64" x14ac:knownFonts="1">
    <font>
      <sz val="11"/>
      <color theme="1"/>
      <name val="Calibri"/>
      <family val="2"/>
      <scheme val="minor"/>
    </font>
    <font>
      <sz val="11"/>
      <color theme="1"/>
      <name val="Calibri"/>
      <family val="2"/>
      <scheme val="minor"/>
    </font>
    <font>
      <sz val="12"/>
      <color theme="1"/>
      <name val="Calibri"/>
      <family val="2"/>
      <scheme val="minor"/>
    </font>
    <font>
      <b/>
      <sz val="14"/>
      <name val="Calibri"/>
      <family val="2"/>
      <scheme val="minor"/>
    </font>
    <font>
      <b/>
      <sz val="14"/>
      <color theme="0"/>
      <name val="Calibri"/>
      <family val="2"/>
      <scheme val="minor"/>
    </font>
    <font>
      <sz val="12"/>
      <color theme="1"/>
      <name val="Calibri"/>
      <family val="2"/>
    </font>
    <font>
      <sz val="24"/>
      <color theme="0"/>
      <name val="Calibri"/>
      <family val="2"/>
      <scheme val="minor"/>
    </font>
    <font>
      <sz val="11"/>
      <color theme="1"/>
      <name val="Calibri"/>
      <family val="2"/>
    </font>
    <font>
      <sz val="10"/>
      <color theme="1"/>
      <name val="Calibri"/>
      <family val="2"/>
    </font>
    <font>
      <sz val="12"/>
      <name val="Calibri"/>
      <family val="2"/>
      <scheme val="minor"/>
    </font>
    <font>
      <sz val="12"/>
      <name val="Calibri"/>
      <family val="2"/>
    </font>
    <font>
      <sz val="11"/>
      <name val="Calibri"/>
      <family val="2"/>
      <scheme val="minor"/>
    </font>
    <font>
      <sz val="12"/>
      <color rgb="FF000000"/>
      <name val="Calibri"/>
      <family val="2"/>
      <scheme val="minor"/>
    </font>
    <font>
      <sz val="12"/>
      <color rgb="FF222222"/>
      <name val="Calibri"/>
      <family val="2"/>
      <scheme val="minor"/>
    </font>
    <font>
      <sz val="11"/>
      <color rgb="FF222222"/>
      <name val="Calibri"/>
      <family val="2"/>
      <scheme val="minor"/>
    </font>
    <font>
      <sz val="10"/>
      <name val="Arial"/>
      <family val="2"/>
    </font>
    <font>
      <sz val="11"/>
      <color rgb="FF000000"/>
      <name val="Calibri"/>
      <family val="2"/>
    </font>
    <font>
      <sz val="9"/>
      <color indexed="81"/>
      <name val="Tahoma"/>
      <family val="2"/>
    </font>
    <font>
      <b/>
      <sz val="9"/>
      <color indexed="81"/>
      <name val="Tahoma"/>
      <family val="2"/>
    </font>
    <font>
      <sz val="11"/>
      <color rgb="FFC00000"/>
      <name val="Calibri"/>
      <family val="2"/>
      <scheme val="minor"/>
    </font>
    <font>
      <b/>
      <sz val="11"/>
      <color theme="1"/>
      <name val="Calibri"/>
      <family val="2"/>
      <scheme val="minor"/>
    </font>
    <font>
      <b/>
      <sz val="15"/>
      <color theme="1"/>
      <name val="Calibri"/>
      <family val="2"/>
      <scheme val="minor"/>
    </font>
    <font>
      <b/>
      <sz val="18"/>
      <name val="Calibri"/>
      <family val="2"/>
      <scheme val="minor"/>
    </font>
    <font>
      <b/>
      <sz val="11"/>
      <color theme="8" tint="-0.499984740745262"/>
      <name val="Calibri"/>
      <family val="2"/>
      <scheme val="minor"/>
    </font>
    <font>
      <sz val="11"/>
      <color theme="2" tint="-0.499984740745262"/>
      <name val="Calibri"/>
      <family val="2"/>
      <scheme val="minor"/>
    </font>
    <font>
      <b/>
      <sz val="14"/>
      <color theme="8" tint="-0.499984740745262"/>
      <name val="Calibri"/>
      <family val="2"/>
      <scheme val="minor"/>
    </font>
    <font>
      <b/>
      <u/>
      <sz val="14"/>
      <color theme="8" tint="-0.499984740745262"/>
      <name val="Calibri"/>
      <family val="2"/>
      <scheme val="minor"/>
    </font>
    <font>
      <sz val="14"/>
      <name val="Calibri"/>
      <family val="2"/>
      <scheme val="minor"/>
    </font>
    <font>
      <sz val="14"/>
      <color theme="1"/>
      <name val="Calibri"/>
      <family val="2"/>
      <scheme val="minor"/>
    </font>
    <font>
      <b/>
      <sz val="14"/>
      <color theme="1"/>
      <name val="Calibri"/>
      <family val="2"/>
      <scheme val="minor"/>
    </font>
    <font>
      <b/>
      <u/>
      <sz val="14"/>
      <name val="Calibri"/>
      <family val="2"/>
      <scheme val="minor"/>
    </font>
    <font>
      <b/>
      <i/>
      <sz val="10"/>
      <name val="Calibri"/>
      <family val="2"/>
      <scheme val="minor"/>
    </font>
    <font>
      <b/>
      <i/>
      <sz val="11"/>
      <color theme="0"/>
      <name val="Calibri"/>
      <family val="2"/>
      <scheme val="minor"/>
    </font>
    <font>
      <b/>
      <sz val="11"/>
      <color theme="0"/>
      <name val="Calibri"/>
      <family val="2"/>
      <scheme val="minor"/>
    </font>
    <font>
      <sz val="11"/>
      <color rgb="FFFF0000"/>
      <name val="Calibri"/>
      <family val="2"/>
      <scheme val="minor"/>
    </font>
    <font>
      <b/>
      <sz val="8"/>
      <color theme="1"/>
      <name val="Calibri"/>
      <family val="2"/>
      <scheme val="minor"/>
    </font>
    <font>
      <b/>
      <sz val="9"/>
      <name val="Arial"/>
      <family val="2"/>
    </font>
    <font>
      <sz val="9"/>
      <color theme="1"/>
      <name val="Calibri"/>
      <family val="2"/>
      <scheme val="minor"/>
    </font>
    <font>
      <b/>
      <sz val="9"/>
      <name val="Tahoma"/>
      <family val="2"/>
    </font>
    <font>
      <sz val="9"/>
      <name val="Arial"/>
      <family val="2"/>
    </font>
    <font>
      <b/>
      <sz val="8"/>
      <name val="Tahoma"/>
      <family val="2"/>
    </font>
    <font>
      <b/>
      <sz val="9"/>
      <color indexed="10"/>
      <name val="Arial"/>
      <family val="2"/>
    </font>
    <font>
      <i/>
      <sz val="9"/>
      <name val="Arial"/>
      <family val="2"/>
    </font>
    <font>
      <b/>
      <sz val="9"/>
      <color rgb="FFFF0000"/>
      <name val="Arial"/>
      <family val="2"/>
    </font>
    <font>
      <b/>
      <sz val="9"/>
      <color theme="0"/>
      <name val="Arial"/>
      <family val="2"/>
    </font>
    <font>
      <sz val="8"/>
      <name val="Tahoma"/>
      <family val="2"/>
    </font>
    <font>
      <sz val="9"/>
      <color rgb="FFFF0000"/>
      <name val="Arial"/>
      <family val="2"/>
    </font>
    <font>
      <b/>
      <sz val="9"/>
      <color theme="3"/>
      <name val="Arial"/>
      <family val="2"/>
    </font>
    <font>
      <b/>
      <sz val="8"/>
      <name val="Calibri"/>
      <family val="2"/>
      <scheme val="minor"/>
    </font>
    <font>
      <b/>
      <sz val="11"/>
      <name val="Calibri"/>
      <family val="2"/>
      <scheme val="minor"/>
    </font>
    <font>
      <sz val="9"/>
      <color theme="1"/>
      <name val="Arial"/>
      <family val="2"/>
    </font>
    <font>
      <b/>
      <sz val="9"/>
      <color theme="1"/>
      <name val="Arial"/>
      <family val="2"/>
    </font>
    <font>
      <b/>
      <sz val="9"/>
      <color theme="1"/>
      <name val="Calibri"/>
      <family val="2"/>
      <scheme val="minor"/>
    </font>
    <font>
      <sz val="11"/>
      <color rgb="FF000000"/>
      <name val="Calibri"/>
      <family val="2"/>
    </font>
    <font>
      <sz val="24"/>
      <color theme="0"/>
      <name val="Calibri"/>
      <family val="2"/>
      <scheme val="minor"/>
    </font>
    <font>
      <sz val="12"/>
      <color theme="1"/>
      <name val="Calibri"/>
      <family val="2"/>
    </font>
    <font>
      <sz val="16"/>
      <color theme="0"/>
      <name val="Calibri"/>
      <family val="2"/>
      <scheme val="minor"/>
    </font>
    <font>
      <b/>
      <sz val="8"/>
      <color indexed="81"/>
      <name val="Tahoma"/>
      <family val="2"/>
    </font>
    <font>
      <sz val="8"/>
      <color indexed="81"/>
      <name val="Tahoma"/>
      <family val="2"/>
    </font>
    <font>
      <sz val="9"/>
      <color indexed="81"/>
      <name val="Tahoma"/>
      <charset val="1"/>
    </font>
    <font>
      <b/>
      <sz val="9"/>
      <color indexed="81"/>
      <name val="Tahoma"/>
      <charset val="1"/>
    </font>
    <font>
      <sz val="12"/>
      <color theme="1"/>
      <name val="Calibri"/>
      <scheme val="minor"/>
    </font>
    <font>
      <sz val="13"/>
      <name val="Calibri"/>
      <family val="2"/>
    </font>
    <font>
      <sz val="13"/>
      <name val="Calibri"/>
      <family val="2"/>
      <scheme val="minor"/>
    </font>
  </fonts>
  <fills count="31">
    <fill>
      <patternFill patternType="none"/>
    </fill>
    <fill>
      <patternFill patternType="gray125"/>
    </fill>
    <fill>
      <patternFill patternType="solid">
        <fgColor theme="2" tint="-0.249977111117893"/>
        <bgColor indexed="64"/>
      </patternFill>
    </fill>
    <fill>
      <patternFill patternType="solid">
        <fgColor rgb="FFC00000"/>
        <bgColor indexed="64"/>
      </patternFill>
    </fill>
    <fill>
      <patternFill patternType="solid">
        <fgColor theme="3"/>
        <bgColor indexed="64"/>
      </patternFill>
    </fill>
    <fill>
      <patternFill patternType="solid">
        <fgColor theme="9"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6" tint="0.79998168889431442"/>
        <bgColor indexed="65"/>
      </patternFill>
    </fill>
    <fill>
      <patternFill patternType="solid">
        <fgColor theme="8" tint="0.59999389629810485"/>
        <bgColor indexed="65"/>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bgColor indexed="31"/>
      </patternFill>
    </fill>
    <fill>
      <patternFill patternType="solid">
        <fgColor rgb="FFC00000"/>
        <bgColor indexed="31"/>
      </patternFill>
    </fill>
    <fill>
      <patternFill patternType="solid">
        <fgColor theme="8" tint="0.79998168889431442"/>
        <bgColor indexed="64"/>
      </patternFill>
    </fill>
    <fill>
      <patternFill patternType="solid">
        <fgColor rgb="FF00B0F0"/>
        <bgColor indexed="64"/>
      </patternFill>
    </fill>
    <fill>
      <patternFill patternType="solid">
        <fgColor theme="6" tint="0.39997558519241921"/>
        <bgColor indexed="64"/>
      </patternFill>
    </fill>
    <fill>
      <patternFill patternType="solid">
        <fgColor rgb="FF996633"/>
        <bgColor indexed="64"/>
      </patternFill>
    </fill>
    <fill>
      <patternFill patternType="solid">
        <fgColor rgb="FFCCCCFF"/>
        <bgColor indexed="64"/>
      </patternFill>
    </fill>
    <fill>
      <patternFill patternType="solid">
        <fgColor rgb="FFFF66FF"/>
        <bgColor indexed="64"/>
      </patternFill>
    </fill>
    <fill>
      <patternFill patternType="solid">
        <fgColor theme="8" tint="-0.249977111117893"/>
        <bgColor indexed="64"/>
      </patternFill>
    </fill>
    <fill>
      <patternFill patternType="solid">
        <fgColor theme="0"/>
        <bgColor indexed="64"/>
      </patternFill>
    </fill>
    <fill>
      <patternFill patternType="solid">
        <fgColor theme="0"/>
        <bgColor theme="0" tint="-0.14999847407452621"/>
      </patternFill>
    </fill>
    <fill>
      <patternFill patternType="solid">
        <fgColor theme="5" tint="0.79998168889431442"/>
        <bgColor indexed="64"/>
      </patternFill>
    </fill>
    <fill>
      <patternFill patternType="solid">
        <fgColor theme="7"/>
        <bgColor indexed="64"/>
      </patternFill>
    </fill>
  </fills>
  <borders count="85">
    <border>
      <left/>
      <right/>
      <top/>
      <bottom/>
      <diagonal/>
    </border>
    <border>
      <left style="thin">
        <color theme="0"/>
      </left>
      <right style="thin">
        <color theme="0"/>
      </right>
      <top style="thin">
        <color theme="0"/>
      </top>
      <bottom/>
      <diagonal/>
    </border>
    <border>
      <left style="thin">
        <color theme="0"/>
      </left>
      <right style="double">
        <color indexed="64"/>
      </right>
      <top style="thin">
        <color theme="0"/>
      </top>
      <bottom/>
      <diagonal/>
    </border>
    <border>
      <left style="double">
        <color indexed="64"/>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top/>
      <bottom/>
      <diagonal/>
    </border>
    <border>
      <left style="double">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rgb="FF3F3F3F"/>
      </left>
      <right style="thin">
        <color rgb="FF3F3F3F"/>
      </right>
      <top style="thin">
        <color rgb="FF3F3F3F"/>
      </top>
      <bottom/>
      <diagonal/>
    </border>
    <border>
      <left style="thin">
        <color indexed="58"/>
      </left>
      <right style="thin">
        <color indexed="58"/>
      </right>
      <top style="thin">
        <color indexed="58"/>
      </top>
      <bottom/>
      <diagonal/>
    </border>
    <border>
      <left style="thin">
        <color indexed="58"/>
      </left>
      <right/>
      <top style="thin">
        <color indexed="58"/>
      </top>
      <bottom/>
      <diagonal/>
    </border>
    <border>
      <left style="thin">
        <color indexed="64"/>
      </left>
      <right style="thin">
        <color indexed="64"/>
      </right>
      <top style="medium">
        <color theme="8" tint="-0.249977111117893"/>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8" tint="-0.249977111117893"/>
      </left>
      <right style="thin">
        <color theme="8" tint="-0.249977111117893"/>
      </right>
      <top style="thin">
        <color theme="8" tint="-0.249977111117893"/>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double">
        <color indexed="64"/>
      </right>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double">
        <color indexed="64"/>
      </left>
      <right style="medium">
        <color auto="1"/>
      </right>
      <top style="medium">
        <color auto="1"/>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thin">
        <color indexed="64"/>
      </left>
      <right style="thin">
        <color indexed="64"/>
      </right>
      <top style="thin">
        <color indexed="64"/>
      </top>
      <bottom style="thin">
        <color theme="1"/>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auto="1"/>
      </bottom>
      <diagonal/>
    </border>
  </borders>
  <cellStyleXfs count="8">
    <xf numFmtId="0" fontId="0" fillId="0" borderId="0"/>
    <xf numFmtId="9" fontId="1" fillId="0" borderId="0" applyFont="0" applyFill="0" applyBorder="0" applyAlignment="0" applyProtection="0"/>
    <xf numFmtId="0" fontId="15" fillId="0" borderId="0"/>
    <xf numFmtId="0" fontId="16" fillId="0" borderId="0"/>
    <xf numFmtId="0" fontId="1" fillId="9" borderId="0" applyNumberFormat="0" applyBorder="0" applyAlignment="0" applyProtection="0"/>
    <xf numFmtId="0" fontId="1" fillId="10" borderId="0" applyNumberFormat="0" applyBorder="0" applyAlignment="0" applyProtection="0"/>
    <xf numFmtId="165" fontId="1" fillId="0" borderId="0" applyFont="0" applyFill="0" applyBorder="0" applyAlignment="0" applyProtection="0"/>
    <xf numFmtId="0" fontId="53" fillId="0" borderId="0"/>
  </cellStyleXfs>
  <cellXfs count="888">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0" fillId="0" borderId="5" xfId="0" applyFont="1" applyFill="1" applyBorder="1" applyAlignment="1">
      <alignment horizontal="center" vertical="center" wrapText="1"/>
    </xf>
    <xf numFmtId="9" fontId="0" fillId="0" borderId="5" xfId="0" applyNumberFormat="1" applyFont="1" applyFill="1" applyBorder="1" applyAlignment="1">
      <alignment horizontal="center" vertical="center" wrapText="1"/>
    </xf>
    <xf numFmtId="14" fontId="7" fillId="0" borderId="18" xfId="0" applyNumberFormat="1" applyFont="1" applyFill="1" applyBorder="1" applyAlignment="1">
      <alignment horizontal="center" vertical="center" wrapText="1"/>
    </xf>
    <xf numFmtId="0" fontId="5" fillId="0" borderId="6" xfId="0" applyFont="1" applyBorder="1" applyAlignment="1">
      <alignment vertical="center" wrapText="1"/>
    </xf>
    <xf numFmtId="0" fontId="5" fillId="0" borderId="6" xfId="0" applyFont="1" applyFill="1" applyBorder="1" applyAlignment="1">
      <alignment vertical="center" wrapText="1"/>
    </xf>
    <xf numFmtId="0" fontId="8" fillId="0" borderId="6" xfId="0" applyFont="1" applyBorder="1" applyAlignment="1">
      <alignment vertical="center" wrapText="1"/>
    </xf>
    <xf numFmtId="0" fontId="8" fillId="0" borderId="2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18" xfId="0" applyFill="1" applyBorder="1" applyAlignment="1">
      <alignment vertical="center" wrapText="1"/>
    </xf>
    <xf numFmtId="0" fontId="4" fillId="8" borderId="28" xfId="0" applyFont="1" applyFill="1" applyBorder="1" applyAlignment="1">
      <alignment horizontal="center" vertical="center" wrapText="1"/>
    </xf>
    <xf numFmtId="9" fontId="0" fillId="0" borderId="18" xfId="0" applyNumberFormat="1" applyBorder="1" applyAlignment="1">
      <alignment horizontal="center" vertical="center"/>
    </xf>
    <xf numFmtId="0" fontId="0" fillId="0" borderId="18" xfId="0" applyBorder="1" applyAlignment="1">
      <alignment horizontal="center" vertical="center"/>
    </xf>
    <xf numFmtId="10" fontId="2" fillId="0" borderId="0" xfId="0" applyNumberFormat="1" applyFont="1"/>
    <xf numFmtId="9" fontId="19" fillId="7" borderId="18" xfId="0" applyNumberFormat="1" applyFont="1" applyFill="1" applyBorder="1" applyAlignment="1">
      <alignment horizontal="center" vertical="center"/>
    </xf>
    <xf numFmtId="0" fontId="0" fillId="0" borderId="0" xfId="0" applyAlignment="1">
      <alignment vertical="center" wrapText="1"/>
    </xf>
    <xf numFmtId="0" fontId="22" fillId="0" borderId="0" xfId="0" applyFont="1" applyAlignment="1">
      <alignment horizontal="center" vertical="center" wrapText="1"/>
    </xf>
    <xf numFmtId="15" fontId="21" fillId="0" borderId="0" xfId="0" applyNumberFormat="1" applyFont="1" applyAlignment="1">
      <alignment vertical="center" wrapText="1"/>
    </xf>
    <xf numFmtId="0" fontId="21" fillId="0" borderId="0" xfId="0" applyFont="1" applyAlignment="1">
      <alignment vertical="center" wrapText="1"/>
    </xf>
    <xf numFmtId="0" fontId="22" fillId="0" borderId="0" xfId="0" applyFont="1" applyFill="1" applyAlignment="1">
      <alignment horizontal="center" vertical="center" wrapText="1"/>
    </xf>
    <xf numFmtId="0" fontId="20" fillId="0" borderId="0" xfId="0" applyFont="1" applyAlignment="1">
      <alignment horizontal="center" vertical="center" wrapText="1"/>
    </xf>
    <xf numFmtId="0" fontId="23" fillId="0" borderId="0" xfId="0" applyFont="1" applyAlignment="1">
      <alignment vertical="center" wrapText="1"/>
    </xf>
    <xf numFmtId="0" fontId="24" fillId="0" borderId="0" xfId="0" applyFont="1" applyAlignment="1">
      <alignment vertical="center" wrapText="1"/>
    </xf>
    <xf numFmtId="0" fontId="20" fillId="0" borderId="0" xfId="0" applyFont="1" applyAlignment="1">
      <alignment vertical="center" wrapText="1"/>
    </xf>
    <xf numFmtId="0" fontId="20" fillId="0" borderId="0" xfId="0" applyFont="1" applyFill="1" applyAlignment="1">
      <alignment vertical="center" wrapText="1"/>
    </xf>
    <xf numFmtId="0" fontId="0" fillId="15" borderId="18" xfId="0" applyFill="1" applyBorder="1" applyAlignment="1">
      <alignment horizontal="center" vertical="center" wrapText="1"/>
    </xf>
    <xf numFmtId="0" fontId="4" fillId="4" borderId="28" xfId="0" applyFont="1" applyFill="1" applyBorder="1" applyAlignment="1">
      <alignment horizontal="center" vertical="center" wrapText="1"/>
    </xf>
    <xf numFmtId="0" fontId="4" fillId="3" borderId="29" xfId="5" applyFont="1" applyFill="1" applyBorder="1" applyAlignment="1">
      <alignment horizontal="center" vertical="center" wrapText="1"/>
    </xf>
    <xf numFmtId="0" fontId="4" fillId="3" borderId="29" xfId="4" applyFont="1" applyFill="1" applyBorder="1" applyAlignment="1">
      <alignment horizontal="center" vertical="center" wrapText="1"/>
    </xf>
    <xf numFmtId="0" fontId="4" fillId="3" borderId="0" xfId="4" applyFont="1" applyFill="1" applyBorder="1" applyAlignment="1">
      <alignment horizontal="center" vertical="center" wrapText="1"/>
    </xf>
    <xf numFmtId="0" fontId="4" fillId="3" borderId="18" xfId="4" applyFont="1" applyFill="1" applyBorder="1" applyAlignment="1">
      <alignment horizontal="center" vertical="center" wrapText="1"/>
    </xf>
    <xf numFmtId="0" fontId="4" fillId="3" borderId="6" xfId="5" applyFont="1" applyFill="1" applyBorder="1" applyAlignment="1">
      <alignment horizontal="center" vertical="center" wrapText="1"/>
    </xf>
    <xf numFmtId="0" fontId="25" fillId="12" borderId="18" xfId="0" applyFont="1" applyFill="1" applyBorder="1" applyAlignment="1">
      <alignment vertical="center" wrapText="1"/>
    </xf>
    <xf numFmtId="0" fontId="25" fillId="0" borderId="6" xfId="0" applyFont="1" applyFill="1" applyBorder="1" applyAlignment="1">
      <alignment horizontal="left" vertical="center" wrapText="1"/>
    </xf>
    <xf numFmtId="165" fontId="27" fillId="0" borderId="18" xfId="6" applyFont="1" applyFill="1" applyBorder="1" applyAlignment="1">
      <alignment vertical="center" wrapText="1"/>
    </xf>
    <xf numFmtId="166" fontId="27" fillId="0" borderId="18" xfId="6" applyNumberFormat="1" applyFont="1" applyFill="1" applyBorder="1" applyAlignment="1">
      <alignment vertical="center" wrapText="1"/>
    </xf>
    <xf numFmtId="10" fontId="27" fillId="0" borderId="18" xfId="1" applyNumberFormat="1" applyFont="1" applyFill="1" applyBorder="1" applyAlignment="1">
      <alignment vertical="center" wrapText="1"/>
    </xf>
    <xf numFmtId="0" fontId="27" fillId="0" borderId="18" xfId="0" applyFont="1" applyFill="1" applyBorder="1" applyAlignment="1">
      <alignment vertical="center" wrapText="1"/>
    </xf>
    <xf numFmtId="0" fontId="25" fillId="12" borderId="6" xfId="0" applyFont="1" applyFill="1" applyBorder="1" applyAlignment="1">
      <alignment horizontal="left" vertical="center" wrapText="1"/>
    </xf>
    <xf numFmtId="10" fontId="27" fillId="0" borderId="18" xfId="0" applyNumberFormat="1" applyFont="1" applyFill="1" applyBorder="1" applyAlignment="1">
      <alignment vertical="center" wrapText="1"/>
    </xf>
    <xf numFmtId="9" fontId="27" fillId="0" borderId="18" xfId="1" applyFont="1" applyFill="1" applyBorder="1" applyAlignment="1">
      <alignment vertical="center" wrapText="1"/>
    </xf>
    <xf numFmtId="0" fontId="25" fillId="13" borderId="18" xfId="0" applyFont="1" applyFill="1" applyBorder="1" applyAlignment="1">
      <alignment vertical="center" wrapText="1"/>
    </xf>
    <xf numFmtId="0" fontId="25" fillId="14" borderId="18" xfId="0" applyFont="1" applyFill="1" applyBorder="1" applyAlignment="1">
      <alignment vertical="center" wrapText="1"/>
    </xf>
    <xf numFmtId="0" fontId="27" fillId="0" borderId="18" xfId="0" applyFont="1" applyFill="1" applyBorder="1" applyAlignment="1">
      <alignment horizontal="left" vertical="center" wrapText="1"/>
    </xf>
    <xf numFmtId="0" fontId="25" fillId="15" borderId="18" xfId="0" applyFont="1" applyFill="1" applyBorder="1" applyAlignment="1">
      <alignment vertical="center" wrapText="1"/>
    </xf>
    <xf numFmtId="165" fontId="27" fillId="0" borderId="18" xfId="6" applyNumberFormat="1" applyFont="1" applyFill="1" applyBorder="1" applyAlignment="1">
      <alignment vertical="center" wrapText="1"/>
    </xf>
    <xf numFmtId="0" fontId="27" fillId="0" borderId="18" xfId="6" applyNumberFormat="1" applyFont="1" applyFill="1" applyBorder="1" applyAlignment="1">
      <alignment vertical="center" wrapText="1"/>
    </xf>
    <xf numFmtId="0" fontId="25" fillId="16" borderId="18" xfId="0" applyFont="1" applyFill="1" applyBorder="1" applyAlignment="1">
      <alignment vertical="center" wrapText="1"/>
    </xf>
    <xf numFmtId="0" fontId="25" fillId="11" borderId="18" xfId="0" applyFont="1" applyFill="1" applyBorder="1" applyAlignment="1">
      <alignment vertical="center" wrapText="1"/>
    </xf>
    <xf numFmtId="0" fontId="3" fillId="15" borderId="18" xfId="0" applyFont="1" applyFill="1" applyBorder="1" applyAlignment="1">
      <alignment vertical="center" wrapText="1"/>
    </xf>
    <xf numFmtId="166" fontId="3" fillId="15" borderId="18" xfId="6" applyNumberFormat="1" applyFont="1" applyFill="1" applyBorder="1" applyAlignment="1">
      <alignment vertical="center" wrapText="1"/>
    </xf>
    <xf numFmtId="0" fontId="3" fillId="0" borderId="6" xfId="0" applyFont="1" applyFill="1" applyBorder="1" applyAlignment="1">
      <alignment horizontal="center" vertical="center" wrapText="1"/>
    </xf>
    <xf numFmtId="0" fontId="25" fillId="0" borderId="18" xfId="0" applyFont="1" applyBorder="1" applyAlignment="1">
      <alignment vertical="center" wrapText="1"/>
    </xf>
    <xf numFmtId="0" fontId="3" fillId="15" borderId="33" xfId="0" applyFont="1" applyFill="1" applyBorder="1" applyAlignment="1">
      <alignment vertical="center" wrapText="1"/>
    </xf>
    <xf numFmtId="0" fontId="3" fillId="15" borderId="34" xfId="0" applyFont="1" applyFill="1" applyBorder="1" applyAlignment="1">
      <alignment vertical="center" wrapText="1"/>
    </xf>
    <xf numFmtId="166" fontId="3" fillId="15" borderId="34" xfId="0" applyNumberFormat="1" applyFont="1" applyFill="1" applyBorder="1" applyAlignment="1">
      <alignment vertical="center" wrapText="1"/>
    </xf>
    <xf numFmtId="0" fontId="3" fillId="0" borderId="18" xfId="0" applyFont="1" applyFill="1" applyBorder="1" applyAlignment="1">
      <alignment horizontal="center" vertical="center" wrapText="1"/>
    </xf>
    <xf numFmtId="165" fontId="25" fillId="0" borderId="18" xfId="6" applyFont="1" applyFill="1" applyBorder="1" applyAlignment="1">
      <alignment vertical="center" wrapText="1"/>
    </xf>
    <xf numFmtId="166" fontId="25" fillId="0" borderId="18" xfId="6" applyNumberFormat="1" applyFont="1" applyFill="1" applyBorder="1" applyAlignment="1">
      <alignment vertical="center" wrapText="1"/>
    </xf>
    <xf numFmtId="10" fontId="25" fillId="0" borderId="18" xfId="1" applyNumberFormat="1" applyFont="1" applyFill="1" applyBorder="1" applyAlignment="1">
      <alignment vertical="center" wrapText="1"/>
    </xf>
    <xf numFmtId="0" fontId="29" fillId="15" borderId="18" xfId="0" applyFont="1" applyFill="1" applyBorder="1" applyAlignment="1">
      <alignment vertical="center" wrapText="1"/>
    </xf>
    <xf numFmtId="0" fontId="28" fillId="15" borderId="18" xfId="0" applyFont="1" applyFill="1" applyBorder="1" applyAlignment="1">
      <alignment vertical="center" wrapText="1"/>
    </xf>
    <xf numFmtId="0" fontId="28" fillId="15" borderId="18" xfId="0" applyFont="1" applyFill="1" applyBorder="1" applyAlignment="1">
      <alignment horizontal="center" vertical="center" wrapText="1"/>
    </xf>
    <xf numFmtId="0" fontId="4" fillId="19" borderId="30" xfId="0" applyFont="1" applyFill="1" applyBorder="1" applyAlignment="1">
      <alignment horizontal="center" vertical="center" wrapText="1"/>
    </xf>
    <xf numFmtId="0" fontId="3" fillId="18" borderId="30" xfId="0" applyFont="1" applyFill="1" applyBorder="1" applyAlignment="1">
      <alignment horizontal="center" vertical="center" wrapText="1"/>
    </xf>
    <xf numFmtId="0" fontId="3" fillId="18" borderId="31" xfId="0" applyFont="1" applyFill="1" applyBorder="1" applyAlignment="1">
      <alignment horizontal="center" vertical="center" wrapText="1"/>
    </xf>
    <xf numFmtId="0" fontId="3" fillId="18" borderId="6" xfId="0" applyFont="1" applyFill="1" applyBorder="1" applyAlignment="1">
      <alignment horizontal="center" vertical="center" wrapText="1"/>
    </xf>
    <xf numFmtId="0" fontId="3" fillId="18" borderId="18"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27" fillId="0" borderId="6" xfId="0" applyFont="1" applyFill="1" applyBorder="1" applyAlignment="1" applyProtection="1">
      <alignment horizontal="center" vertical="center" wrapText="1"/>
    </xf>
    <xf numFmtId="0" fontId="27" fillId="0" borderId="18" xfId="0" applyFont="1" applyFill="1" applyBorder="1" applyAlignment="1" applyProtection="1">
      <alignment horizontal="center" vertical="center" wrapText="1"/>
    </xf>
    <xf numFmtId="0" fontId="3" fillId="16" borderId="18" xfId="0" applyFont="1" applyFill="1" applyBorder="1" applyAlignment="1">
      <alignment horizontal="center" vertical="center" wrapText="1"/>
    </xf>
    <xf numFmtId="0" fontId="3" fillId="12" borderId="18" xfId="0" applyFont="1" applyFill="1" applyBorder="1" applyAlignment="1">
      <alignment horizontal="center" vertical="center" wrapText="1"/>
    </xf>
    <xf numFmtId="0" fontId="3" fillId="12" borderId="6" xfId="0" applyFont="1" applyFill="1" applyBorder="1" applyAlignment="1">
      <alignment horizontal="center" vertical="center" wrapText="1"/>
    </xf>
    <xf numFmtId="0" fontId="3" fillId="13" borderId="18"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14" borderId="18" xfId="0" applyFont="1" applyFill="1" applyBorder="1" applyAlignment="1">
      <alignment horizontal="center" vertical="center" wrapText="1"/>
    </xf>
    <xf numFmtId="0" fontId="3" fillId="15"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25" fillId="12" borderId="6" xfId="0" applyFont="1" applyFill="1" applyBorder="1" applyAlignment="1">
      <alignment vertical="center" wrapText="1"/>
    </xf>
    <xf numFmtId="0" fontId="3" fillId="15" borderId="37" xfId="0" applyFont="1" applyFill="1" applyBorder="1" applyAlignment="1">
      <alignment vertical="center" wrapText="1"/>
    </xf>
    <xf numFmtId="0" fontId="3" fillId="0" borderId="6" xfId="0" applyFont="1" applyFill="1" applyBorder="1" applyAlignment="1">
      <alignment vertical="center" wrapText="1"/>
    </xf>
    <xf numFmtId="0" fontId="3" fillId="0" borderId="32" xfId="0" applyFont="1" applyFill="1" applyBorder="1" applyAlignment="1">
      <alignment vertical="center" wrapText="1"/>
    </xf>
    <xf numFmtId="0" fontId="25" fillId="11" borderId="6" xfId="0" applyFont="1" applyFill="1" applyBorder="1" applyAlignment="1">
      <alignment vertical="center" wrapText="1"/>
    </xf>
    <xf numFmtId="0" fontId="25" fillId="0" borderId="32"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32" xfId="0" applyFont="1" applyFill="1" applyBorder="1" applyAlignment="1">
      <alignment vertical="center" wrapText="1"/>
    </xf>
    <xf numFmtId="0" fontId="25" fillId="0" borderId="18" xfId="0" applyFont="1" applyFill="1" applyBorder="1" applyAlignment="1">
      <alignment vertical="center"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0" fontId="0" fillId="0" borderId="0" xfId="0" applyAlignment="1">
      <alignment wrapText="1"/>
    </xf>
    <xf numFmtId="0" fontId="14" fillId="0" borderId="18" xfId="0" applyFont="1" applyBorder="1" applyAlignment="1">
      <alignment vertical="center" wrapText="1"/>
    </xf>
    <xf numFmtId="9" fontId="2" fillId="0" borderId="35" xfId="0" applyNumberFormat="1" applyFont="1" applyFill="1" applyBorder="1" applyAlignment="1">
      <alignment horizontal="center" vertical="center" wrapText="1"/>
    </xf>
    <xf numFmtId="0" fontId="3" fillId="17" borderId="28" xfId="0" applyFont="1" applyFill="1" applyBorder="1" applyAlignment="1">
      <alignment horizontal="center" vertical="center" wrapText="1"/>
    </xf>
    <xf numFmtId="0" fontId="0" fillId="0" borderId="0" xfId="0" applyAlignment="1">
      <alignment horizontal="right" vertical="center" wrapText="1"/>
    </xf>
    <xf numFmtId="0" fontId="20" fillId="0" borderId="41" xfId="0" applyFont="1" applyBorder="1" applyAlignment="1">
      <alignment horizontal="center" vertical="center" wrapText="1"/>
    </xf>
    <xf numFmtId="0" fontId="20" fillId="0" borderId="18" xfId="0" applyFont="1" applyBorder="1" applyAlignment="1">
      <alignment horizontal="center" vertical="center" wrapText="1"/>
    </xf>
    <xf numFmtId="0" fontId="34" fillId="0" borderId="0" xfId="0" applyFont="1"/>
    <xf numFmtId="0" fontId="11" fillId="0" borderId="0" xfId="0" applyFont="1"/>
    <xf numFmtId="0" fontId="11" fillId="0" borderId="18" xfId="0" applyFont="1" applyFill="1" applyBorder="1" applyAlignment="1">
      <alignment horizontal="center" vertical="center" wrapText="1"/>
    </xf>
    <xf numFmtId="0" fontId="0" fillId="0" borderId="0" xfId="0" applyAlignment="1">
      <alignment horizontal="center" vertical="center"/>
    </xf>
    <xf numFmtId="0" fontId="35" fillId="0" borderId="18" xfId="0" applyFont="1" applyBorder="1" applyAlignment="1">
      <alignment horizontal="center" vertical="center" wrapText="1"/>
    </xf>
    <xf numFmtId="0" fontId="33" fillId="4" borderId="0" xfId="0" applyFont="1" applyFill="1" applyAlignment="1">
      <alignment horizontal="center" vertical="center" wrapText="1"/>
    </xf>
    <xf numFmtId="0" fontId="8" fillId="7" borderId="27"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5" fillId="7" borderId="18" xfId="0" applyFont="1" applyFill="1" applyBorder="1" applyAlignment="1">
      <alignment vertical="center" wrapText="1"/>
    </xf>
    <xf numFmtId="0" fontId="0" fillId="7" borderId="18" xfId="0" applyFill="1" applyBorder="1" applyAlignment="1">
      <alignment wrapText="1"/>
    </xf>
    <xf numFmtId="0" fontId="0" fillId="7" borderId="18" xfId="0" applyFill="1" applyBorder="1" applyAlignment="1">
      <alignment vertical="center" wrapText="1"/>
    </xf>
    <xf numFmtId="0" fontId="0" fillId="0" borderId="5" xfId="0" applyFill="1" applyBorder="1" applyAlignment="1">
      <alignment horizontal="center" vertical="center" wrapText="1"/>
    </xf>
    <xf numFmtId="0" fontId="0" fillId="0" borderId="18" xfId="0" applyFill="1" applyBorder="1" applyAlignment="1">
      <alignment vertical="top" wrapText="1"/>
    </xf>
    <xf numFmtId="9" fontId="2" fillId="20" borderId="18" xfId="0" applyNumberFormat="1" applyFont="1" applyFill="1" applyBorder="1" applyAlignment="1">
      <alignment horizontal="left" vertical="top" wrapText="1"/>
    </xf>
    <xf numFmtId="0" fontId="2" fillId="0" borderId="7" xfId="0" applyFont="1" applyFill="1" applyBorder="1" applyAlignment="1">
      <alignment vertical="center" wrapText="1"/>
    </xf>
    <xf numFmtId="9" fontId="0" fillId="0" borderId="0" xfId="0" applyNumberFormat="1"/>
    <xf numFmtId="0" fontId="4" fillId="21" borderId="4" xfId="0" applyFont="1" applyFill="1" applyBorder="1" applyAlignment="1">
      <alignment horizontal="center" vertical="center" wrapText="1"/>
    </xf>
    <xf numFmtId="9" fontId="0" fillId="0" borderId="35" xfId="0" applyNumberFormat="1" applyFont="1" applyFill="1" applyBorder="1" applyAlignment="1">
      <alignment horizontal="center" vertical="center" wrapText="1"/>
    </xf>
    <xf numFmtId="9" fontId="0" fillId="0" borderId="4" xfId="0" applyNumberFormat="1" applyFont="1" applyFill="1" applyBorder="1" applyAlignment="1">
      <alignment horizontal="center" vertical="center" wrapText="1"/>
    </xf>
    <xf numFmtId="0" fontId="4" fillId="5" borderId="28" xfId="0" applyFont="1" applyFill="1" applyBorder="1" applyAlignment="1">
      <alignment horizontal="center" vertical="center" wrapText="1"/>
    </xf>
    <xf numFmtId="14" fontId="7" fillId="0" borderId="18" xfId="0" applyNumberFormat="1" applyFont="1" applyFill="1" applyBorder="1" applyAlignment="1">
      <alignment horizontal="center" vertical="center"/>
    </xf>
    <xf numFmtId="0" fontId="2" fillId="20" borderId="18" xfId="0" applyFont="1" applyFill="1" applyBorder="1" applyAlignment="1">
      <alignment horizontal="center" vertical="center" wrapText="1"/>
    </xf>
    <xf numFmtId="9" fontId="2" fillId="20" borderId="18" xfId="0" applyNumberFormat="1" applyFont="1" applyFill="1" applyBorder="1" applyAlignment="1">
      <alignment horizontal="center" vertical="center" wrapText="1"/>
    </xf>
    <xf numFmtId="0" fontId="3" fillId="17" borderId="4" xfId="0" applyFont="1" applyFill="1" applyBorder="1" applyAlignment="1">
      <alignment horizontal="center" vertical="center" wrapText="1"/>
    </xf>
    <xf numFmtId="9" fontId="2" fillId="0" borderId="6" xfId="0" applyNumberFormat="1" applyFont="1" applyFill="1" applyBorder="1" applyAlignment="1">
      <alignment horizontal="center" vertical="center" wrapText="1"/>
    </xf>
    <xf numFmtId="9" fontId="2" fillId="0" borderId="39" xfId="0" applyNumberFormat="1" applyFont="1" applyFill="1" applyBorder="1" applyAlignment="1">
      <alignment horizontal="center" vertical="center" wrapText="1"/>
    </xf>
    <xf numFmtId="9" fontId="5" fillId="0" borderId="18" xfId="1" applyFont="1" applyFill="1" applyBorder="1" applyAlignment="1">
      <alignment horizontal="center" vertical="center" wrapText="1"/>
    </xf>
    <xf numFmtId="9" fontId="2" fillId="0" borderId="7" xfId="1" applyFont="1" applyFill="1" applyBorder="1" applyAlignment="1">
      <alignment horizontal="center" vertical="center" wrapText="1"/>
    </xf>
    <xf numFmtId="9" fontId="2" fillId="0" borderId="22" xfId="1" applyFont="1" applyFill="1" applyBorder="1" applyAlignment="1">
      <alignment horizontal="center" vertical="center" wrapText="1"/>
    </xf>
    <xf numFmtId="9" fontId="2" fillId="0" borderId="21" xfId="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vertical="center" wrapText="1"/>
    </xf>
    <xf numFmtId="1" fontId="5" fillId="0" borderId="18" xfId="1"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9" fontId="2" fillId="0" borderId="38" xfId="0" applyNumberFormat="1" applyFont="1" applyFill="1" applyBorder="1" applyAlignment="1">
      <alignment horizontal="center" vertical="center" wrapText="1"/>
    </xf>
    <xf numFmtId="0" fontId="6" fillId="3"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 fillId="20" borderId="6" xfId="0" applyFont="1" applyFill="1" applyBorder="1" applyAlignment="1">
      <alignment horizontal="center" vertical="center" wrapText="1"/>
    </xf>
    <xf numFmtId="0" fontId="0" fillId="0" borderId="7" xfId="0" applyBorder="1" applyAlignment="1">
      <alignment horizontal="center" vertical="center" wrapText="1"/>
    </xf>
    <xf numFmtId="9" fontId="2" fillId="0" borderId="5" xfId="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9" fontId="2" fillId="0" borderId="40" xfId="0" applyNumberFormat="1" applyFont="1" applyFill="1" applyBorder="1" applyAlignment="1">
      <alignment horizontal="center" vertical="center" wrapText="1"/>
    </xf>
    <xf numFmtId="9" fontId="5" fillId="20" borderId="39" xfId="1" applyFont="1" applyFill="1" applyBorder="1" applyAlignment="1">
      <alignment horizontal="center" vertical="center" wrapText="1"/>
    </xf>
    <xf numFmtId="9" fontId="2" fillId="20" borderId="6" xfId="0" applyNumberFormat="1" applyFont="1" applyFill="1" applyBorder="1" applyAlignment="1">
      <alignment horizontal="center" vertical="center" wrapText="1"/>
    </xf>
    <xf numFmtId="9" fontId="2" fillId="20" borderId="39" xfId="1" applyFont="1" applyFill="1" applyBorder="1" applyAlignment="1">
      <alignment horizontal="center" vertical="center" wrapText="1"/>
    </xf>
    <xf numFmtId="0" fontId="29" fillId="20" borderId="39" xfId="0" applyFont="1" applyFill="1" applyBorder="1" applyAlignment="1">
      <alignment horizontal="center" vertical="center" wrapText="1"/>
    </xf>
    <xf numFmtId="9" fontId="2" fillId="20" borderId="39" xfId="0" applyNumberFormat="1" applyFont="1" applyFill="1" applyBorder="1" applyAlignment="1">
      <alignment horizontal="center" vertical="center" wrapText="1"/>
    </xf>
    <xf numFmtId="0" fontId="0" fillId="20" borderId="39" xfId="0" applyFont="1" applyFill="1" applyBorder="1" applyAlignment="1">
      <alignment horizontal="left" vertical="center" wrapText="1"/>
    </xf>
    <xf numFmtId="0" fontId="2" fillId="20" borderId="39" xfId="0" applyFont="1" applyFill="1" applyBorder="1" applyAlignment="1">
      <alignment horizontal="center" vertical="center" wrapText="1"/>
    </xf>
    <xf numFmtId="2" fontId="0" fillId="20" borderId="39" xfId="0" applyNumberFormat="1" applyFont="1" applyFill="1" applyBorder="1" applyAlignment="1">
      <alignment horizontal="center" vertical="center" wrapText="1"/>
    </xf>
    <xf numFmtId="9" fontId="29" fillId="20" borderId="39" xfId="0" applyNumberFormat="1" applyFont="1" applyFill="1" applyBorder="1" applyAlignment="1">
      <alignment horizontal="center" vertical="center" wrapText="1"/>
    </xf>
    <xf numFmtId="10" fontId="5" fillId="0" borderId="6" xfId="1" applyNumberFormat="1" applyFont="1" applyFill="1" applyBorder="1" applyAlignment="1">
      <alignment horizontal="center" vertical="center" wrapText="1"/>
    </xf>
    <xf numFmtId="9" fontId="2" fillId="20" borderId="38" xfId="0" applyNumberFormat="1" applyFont="1" applyFill="1" applyBorder="1" applyAlignment="1">
      <alignment horizontal="center" vertical="center" wrapText="1"/>
    </xf>
    <xf numFmtId="0" fontId="2" fillId="20" borderId="18" xfId="0" applyNumberFormat="1" applyFont="1" applyFill="1" applyBorder="1" applyAlignment="1">
      <alignment horizontal="center" vertical="center" wrapText="1"/>
    </xf>
    <xf numFmtId="0" fontId="0" fillId="20" borderId="39" xfId="0" applyFont="1" applyFill="1" applyBorder="1" applyAlignment="1">
      <alignment horizontal="center" vertical="center" wrapText="1"/>
    </xf>
    <xf numFmtId="9" fontId="29" fillId="20" borderId="9" xfId="0" applyNumberFormat="1" applyFont="1" applyFill="1" applyBorder="1" applyAlignment="1">
      <alignment horizontal="center" vertical="center" wrapText="1"/>
    </xf>
    <xf numFmtId="0" fontId="29" fillId="20" borderId="9" xfId="0" applyFont="1" applyFill="1" applyBorder="1" applyAlignment="1">
      <alignment horizontal="center" vertical="center" wrapText="1"/>
    </xf>
    <xf numFmtId="0" fontId="20" fillId="0" borderId="0" xfId="0" applyFont="1"/>
    <xf numFmtId="10" fontId="5" fillId="0" borderId="18" xfId="1" applyNumberFormat="1" applyFont="1" applyFill="1" applyBorder="1" applyAlignment="1">
      <alignment horizontal="center" vertical="center" wrapText="1"/>
    </xf>
    <xf numFmtId="0" fontId="3" fillId="17" borderId="4" xfId="0"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7" xfId="1" applyFont="1" applyFill="1" applyBorder="1" applyAlignment="1">
      <alignment horizontal="center" vertical="center" wrapText="1"/>
    </xf>
    <xf numFmtId="0" fontId="0" fillId="0" borderId="18" xfId="0" applyBorder="1" applyAlignment="1">
      <alignment wrapText="1"/>
    </xf>
    <xf numFmtId="0" fontId="5" fillId="0" borderId="19" xfId="0" applyFont="1" applyFill="1" applyBorder="1" applyAlignment="1">
      <alignment horizontal="center" vertical="center" wrapText="1"/>
    </xf>
    <xf numFmtId="0" fontId="2" fillId="20" borderId="6" xfId="0" applyFont="1" applyFill="1" applyBorder="1" applyAlignment="1">
      <alignment horizontal="center" vertical="center" wrapText="1"/>
    </xf>
    <xf numFmtId="0" fontId="2" fillId="0" borderId="22" xfId="0"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0" fontId="37" fillId="0" borderId="0" xfId="0" applyFont="1"/>
    <xf numFmtId="0" fontId="40" fillId="22" borderId="18" xfId="0" applyFont="1" applyFill="1" applyBorder="1" applyAlignment="1">
      <alignment horizontal="center" vertical="center" wrapText="1"/>
    </xf>
    <xf numFmtId="0" fontId="40" fillId="24" borderId="18" xfId="2" applyFont="1" applyFill="1" applyBorder="1" applyAlignment="1">
      <alignment horizontal="center" vertical="center" wrapText="1"/>
    </xf>
    <xf numFmtId="0" fontId="20" fillId="25" borderId="18" xfId="0" applyFont="1" applyFill="1" applyBorder="1"/>
    <xf numFmtId="0" fontId="45" fillId="0" borderId="38" xfId="2" applyFont="1" applyBorder="1" applyAlignment="1">
      <alignment vertical="center" wrapText="1"/>
    </xf>
    <xf numFmtId="9" fontId="0" fillId="0" borderId="18" xfId="0" applyNumberFormat="1" applyFill="1" applyBorder="1" applyAlignment="1">
      <alignment horizontal="center" vertical="center"/>
    </xf>
    <xf numFmtId="0" fontId="0" fillId="0" borderId="18" xfId="0" applyFill="1" applyBorder="1" applyAlignment="1">
      <alignment horizontal="center" vertical="center"/>
    </xf>
    <xf numFmtId="0" fontId="0" fillId="0" borderId="18" xfId="0" applyFill="1" applyBorder="1" applyAlignment="1">
      <alignment horizontal="center"/>
    </xf>
    <xf numFmtId="0" fontId="4" fillId="3" borderId="3" xfId="0" applyFont="1" applyFill="1" applyBorder="1" applyAlignment="1">
      <alignment horizontal="center" vertical="center" wrapText="1"/>
    </xf>
    <xf numFmtId="0" fontId="45" fillId="0" borderId="41" xfId="2" applyFont="1" applyFill="1" applyBorder="1" applyAlignment="1">
      <alignment vertical="center" wrapText="1"/>
    </xf>
    <xf numFmtId="0" fontId="45" fillId="0" borderId="0" xfId="2" applyFont="1" applyFill="1" applyBorder="1" applyAlignment="1">
      <alignment vertical="center" wrapText="1"/>
    </xf>
    <xf numFmtId="0" fontId="14" fillId="0" borderId="18" xfId="0" applyFont="1" applyBorder="1"/>
    <xf numFmtId="0" fontId="0" fillId="0" borderId="38" xfId="0" applyBorder="1" applyAlignment="1">
      <alignment wrapText="1"/>
    </xf>
    <xf numFmtId="0" fontId="51" fillId="2" borderId="18" xfId="0" applyFont="1" applyFill="1" applyBorder="1" applyAlignment="1">
      <alignment vertical="center" wrapText="1"/>
    </xf>
    <xf numFmtId="0" fontId="51" fillId="16" borderId="18" xfId="0" applyFont="1" applyFill="1" applyBorder="1" applyAlignment="1">
      <alignment vertical="center" wrapText="1"/>
    </xf>
    <xf numFmtId="0" fontId="52" fillId="0" borderId="0" xfId="0" applyFont="1"/>
    <xf numFmtId="0" fontId="2" fillId="20" borderId="6" xfId="0" applyFont="1" applyFill="1" applyBorder="1" applyAlignment="1">
      <alignment horizontal="center" vertical="center" wrapText="1"/>
    </xf>
    <xf numFmtId="0" fontId="2" fillId="20" borderId="11" xfId="0" applyFont="1" applyFill="1" applyBorder="1" applyAlignment="1">
      <alignment horizontal="center" vertical="center" wrapText="1"/>
    </xf>
    <xf numFmtId="0" fontId="2" fillId="20" borderId="15" xfId="0" applyFont="1" applyFill="1" applyBorder="1" applyAlignment="1">
      <alignment horizontal="center" vertical="center" wrapText="1"/>
    </xf>
    <xf numFmtId="9" fontId="7" fillId="0" borderId="13" xfId="1" applyFont="1" applyFill="1" applyBorder="1" applyAlignment="1">
      <alignment horizontal="center" vertical="center" wrapText="1"/>
    </xf>
    <xf numFmtId="9" fontId="2" fillId="0" borderId="14" xfId="1" applyFont="1" applyFill="1" applyBorder="1" applyAlignment="1">
      <alignment horizontal="center" vertical="center" wrapText="1"/>
    </xf>
    <xf numFmtId="9" fontId="2" fillId="0" borderId="7" xfId="1" applyFont="1" applyFill="1" applyBorder="1" applyAlignment="1">
      <alignment horizontal="center" vertical="center" wrapText="1"/>
    </xf>
    <xf numFmtId="9" fontId="2" fillId="0" borderId="12" xfId="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0" fontId="2" fillId="20" borderId="1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9" fontId="5" fillId="0" borderId="6" xfId="1" applyFont="1" applyFill="1" applyBorder="1" applyAlignment="1">
      <alignment horizontal="center" vertical="center" wrapText="1"/>
    </xf>
    <xf numFmtId="1" fontId="5" fillId="0" borderId="6" xfId="1" applyNumberFormat="1" applyFont="1" applyFill="1" applyBorder="1" applyAlignment="1">
      <alignment horizontal="center" vertical="center" wrapText="1"/>
    </xf>
    <xf numFmtId="1" fontId="5" fillId="0" borderId="11" xfId="1" applyNumberFormat="1" applyFont="1" applyFill="1" applyBorder="1" applyAlignment="1">
      <alignment horizontal="center" vertical="center" wrapText="1"/>
    </xf>
    <xf numFmtId="9" fontId="5" fillId="0" borderId="9" xfId="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18" xfId="0" applyFont="1" applyBorder="1" applyAlignment="1">
      <alignment horizontal="center" vertical="center" wrapText="1"/>
    </xf>
    <xf numFmtId="9" fontId="5" fillId="0" borderId="6" xfId="1" applyNumberFormat="1" applyFont="1" applyBorder="1" applyAlignment="1">
      <alignment horizontal="center" vertical="center" wrapText="1"/>
    </xf>
    <xf numFmtId="1" fontId="5" fillId="0" borderId="6" xfId="1" applyNumberFormat="1" applyFont="1" applyBorder="1" applyAlignment="1">
      <alignment horizontal="center" vertical="center" wrapText="1"/>
    </xf>
    <xf numFmtId="0" fontId="5" fillId="0" borderId="6" xfId="0" applyFont="1" applyBorder="1" applyAlignment="1">
      <alignment horizontal="center" vertical="center" wrapText="1"/>
    </xf>
    <xf numFmtId="10" fontId="5" fillId="0" borderId="6" xfId="1" applyNumberFormat="1" applyFont="1" applyBorder="1" applyAlignment="1">
      <alignment horizontal="center" vertical="center" wrapText="1"/>
    </xf>
    <xf numFmtId="9" fontId="5" fillId="0" borderId="11" xfId="1" applyNumberFormat="1" applyFont="1" applyFill="1" applyBorder="1" applyAlignment="1">
      <alignment horizontal="center" vertical="center" wrapText="1"/>
    </xf>
    <xf numFmtId="9" fontId="5" fillId="0" borderId="14" xfId="1" applyNumberFormat="1" applyFont="1" applyFill="1" applyBorder="1" applyAlignment="1">
      <alignment horizontal="center" vertical="center" wrapText="1"/>
    </xf>
    <xf numFmtId="9" fontId="5" fillId="0" borderId="18" xfId="1" applyNumberFormat="1" applyFont="1" applyFill="1" applyBorder="1" applyAlignment="1">
      <alignment horizontal="center" vertical="center" wrapText="1"/>
    </xf>
    <xf numFmtId="9" fontId="0" fillId="0" borderId="7" xfId="1" applyFont="1" applyBorder="1" applyAlignment="1">
      <alignment horizontal="center" vertical="center" wrapText="1"/>
    </xf>
    <xf numFmtId="9" fontId="0" fillId="0" borderId="18" xfId="1" applyFont="1" applyFill="1" applyBorder="1" applyAlignment="1">
      <alignment horizontal="center" vertical="center" wrapText="1"/>
    </xf>
    <xf numFmtId="0" fontId="5" fillId="0" borderId="8" xfId="0" applyFont="1" applyFill="1" applyBorder="1" applyAlignment="1">
      <alignment horizontal="left" vertical="center" wrapText="1"/>
    </xf>
    <xf numFmtId="0" fontId="54" fillId="3" borderId="7" xfId="0" applyFont="1" applyFill="1" applyBorder="1" applyAlignment="1">
      <alignment horizontal="center" vertical="center" wrapText="1"/>
    </xf>
    <xf numFmtId="9" fontId="55" fillId="0" borderId="6" xfId="1" applyFont="1" applyFill="1" applyBorder="1" applyAlignment="1">
      <alignment horizontal="center" vertical="center" wrapText="1"/>
    </xf>
    <xf numFmtId="0" fontId="5" fillId="14" borderId="8" xfId="0" applyFont="1" applyFill="1" applyBorder="1" applyAlignment="1">
      <alignment horizontal="left" vertical="center" wrapText="1"/>
    </xf>
    <xf numFmtId="9" fontId="5" fillId="0" borderId="6" xfId="1" applyFont="1" applyFill="1" applyBorder="1" applyAlignment="1">
      <alignment horizontal="left" vertical="center" wrapText="1"/>
    </xf>
    <xf numFmtId="0" fontId="2" fillId="0" borderId="7" xfId="0" quotePrefix="1" applyFont="1" applyFill="1" applyBorder="1" applyAlignment="1">
      <alignment horizontal="center" vertical="center" wrapText="1"/>
    </xf>
    <xf numFmtId="0" fontId="5" fillId="0" borderId="18" xfId="0" applyFont="1" applyFill="1" applyBorder="1" applyAlignment="1">
      <alignmen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vertical="center" wrapText="1"/>
    </xf>
    <xf numFmtId="0" fontId="5" fillId="14" borderId="18" xfId="0" applyFont="1" applyFill="1" applyBorder="1" applyAlignment="1">
      <alignment horizontal="center" vertical="center" wrapText="1"/>
    </xf>
    <xf numFmtId="0" fontId="5" fillId="14" borderId="43" xfId="0" applyFont="1" applyFill="1" applyBorder="1" applyAlignment="1">
      <alignment horizontal="center" vertical="center" wrapText="1"/>
    </xf>
    <xf numFmtId="9" fontId="5" fillId="0" borderId="45" xfId="1" applyFont="1" applyFill="1" applyBorder="1" applyAlignment="1">
      <alignment horizontal="center" vertical="center" wrapText="1"/>
    </xf>
    <xf numFmtId="0" fontId="5" fillId="14" borderId="6"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0" borderId="18" xfId="0" applyFont="1" applyBorder="1" applyAlignment="1">
      <alignment vertical="center" wrapText="1"/>
    </xf>
    <xf numFmtId="0" fontId="6" fillId="3" borderId="46" xfId="0" applyFont="1" applyFill="1" applyBorder="1" applyAlignment="1">
      <alignment horizontal="center" vertical="center" wrapText="1"/>
    </xf>
    <xf numFmtId="0" fontId="5" fillId="28" borderId="47" xfId="0" applyFont="1" applyFill="1" applyBorder="1" applyAlignment="1">
      <alignment horizontal="center" vertical="center" wrapText="1"/>
    </xf>
    <xf numFmtId="9" fontId="5" fillId="0" borderId="48" xfId="1" applyFont="1" applyFill="1" applyBorder="1" applyAlignment="1">
      <alignment horizontal="center" vertical="center" wrapText="1"/>
    </xf>
    <xf numFmtId="1" fontId="5" fillId="0" borderId="49" xfId="1" applyNumberFormat="1" applyFont="1" applyFill="1" applyBorder="1" applyAlignment="1">
      <alignment horizontal="center" vertical="center" wrapText="1"/>
    </xf>
    <xf numFmtId="9" fontId="5" fillId="0" borderId="49" xfId="1" applyFont="1" applyFill="1" applyBorder="1" applyAlignment="1">
      <alignment horizontal="center" vertical="center" wrapText="1"/>
    </xf>
    <xf numFmtId="9" fontId="8" fillId="0" borderId="49" xfId="1" applyFont="1" applyFill="1" applyBorder="1" applyAlignment="1">
      <alignment horizontal="center" vertical="center" wrapText="1"/>
    </xf>
    <xf numFmtId="9" fontId="5" fillId="0" borderId="24" xfId="1" applyFont="1" applyFill="1" applyBorder="1" applyAlignment="1">
      <alignment horizontal="center" vertical="center" wrapText="1"/>
    </xf>
    <xf numFmtId="0" fontId="6" fillId="3" borderId="50" xfId="0" applyFont="1" applyFill="1" applyBorder="1" applyAlignment="1">
      <alignment horizontal="center" vertical="center" wrapText="1"/>
    </xf>
    <xf numFmtId="0" fontId="5" fillId="0" borderId="51" xfId="0" applyFont="1" applyFill="1" applyBorder="1" applyAlignment="1">
      <alignment horizontal="center" vertical="center" wrapText="1"/>
    </xf>
    <xf numFmtId="9" fontId="5" fillId="0" borderId="41" xfId="1" applyFont="1" applyFill="1" applyBorder="1" applyAlignment="1">
      <alignment horizontal="center" vertical="center" wrapText="1"/>
    </xf>
    <xf numFmtId="9" fontId="5" fillId="0" borderId="52" xfId="1" applyFont="1" applyFill="1" applyBorder="1" applyAlignment="1">
      <alignment horizontal="center" vertical="center" wrapText="1"/>
    </xf>
    <xf numFmtId="0" fontId="0" fillId="0" borderId="35" xfId="0" applyFill="1" applyBorder="1" applyAlignment="1">
      <alignment horizontal="center" vertical="center" wrapText="1"/>
    </xf>
    <xf numFmtId="0" fontId="2" fillId="0" borderId="4"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9" fontId="5" fillId="0" borderId="55" xfId="1" applyFont="1" applyFill="1" applyBorder="1" applyAlignment="1">
      <alignment horizontal="center" vertical="center" wrapText="1"/>
    </xf>
    <xf numFmtId="1" fontId="5" fillId="0" borderId="56" xfId="1" applyNumberFormat="1" applyFont="1" applyFill="1" applyBorder="1" applyAlignment="1">
      <alignment horizontal="center" vertical="center" wrapText="1"/>
    </xf>
    <xf numFmtId="9" fontId="5" fillId="0" borderId="56" xfId="1" applyFont="1" applyFill="1" applyBorder="1" applyAlignment="1">
      <alignment horizontal="center" vertical="center" wrapText="1"/>
    </xf>
    <xf numFmtId="9" fontId="5" fillId="0" borderId="57" xfId="1" applyFont="1" applyFill="1" applyBorder="1" applyAlignment="1">
      <alignment horizontal="center" vertical="center" wrapText="1"/>
    </xf>
    <xf numFmtId="9" fontId="0" fillId="0" borderId="35" xfId="0" applyNumberFormat="1" applyFill="1" applyBorder="1" applyAlignment="1">
      <alignment horizontal="center" vertical="center" wrapText="1"/>
    </xf>
    <xf numFmtId="9" fontId="0" fillId="0" borderId="5" xfId="1" applyFont="1" applyFill="1" applyBorder="1" applyAlignment="1">
      <alignment horizontal="center" vertical="center" wrapText="1"/>
    </xf>
    <xf numFmtId="9" fontId="0" fillId="0" borderId="4" xfId="0" applyNumberFormat="1" applyFill="1" applyBorder="1" applyAlignment="1">
      <alignment horizontal="center" vertical="center" wrapText="1"/>
    </xf>
    <xf numFmtId="10" fontId="9" fillId="27" borderId="6" xfId="1" applyNumberFormat="1" applyFont="1" applyFill="1" applyBorder="1" applyAlignment="1">
      <alignment horizontal="center" vertical="center" wrapText="1"/>
    </xf>
    <xf numFmtId="1" fontId="9" fillId="27" borderId="18" xfId="0" applyNumberFormat="1" applyFont="1" applyFill="1" applyBorder="1" applyAlignment="1">
      <alignment horizontal="center" vertical="center" wrapText="1"/>
    </xf>
    <xf numFmtId="0" fontId="9" fillId="27" borderId="18" xfId="0" applyFont="1" applyFill="1" applyBorder="1" applyAlignment="1">
      <alignment horizontal="center" vertical="center" wrapText="1"/>
    </xf>
    <xf numFmtId="0" fontId="2" fillId="27" borderId="18" xfId="0" applyFont="1" applyFill="1" applyBorder="1" applyAlignment="1">
      <alignment horizontal="center" vertical="center" wrapText="1"/>
    </xf>
    <xf numFmtId="0" fontId="2" fillId="27" borderId="7" xfId="0" applyFont="1" applyFill="1" applyBorder="1" applyAlignment="1">
      <alignment horizontal="center" vertical="center" wrapText="1"/>
    </xf>
    <xf numFmtId="0" fontId="2" fillId="27" borderId="22" xfId="0" applyFont="1" applyFill="1" applyBorder="1" applyAlignment="1">
      <alignment horizontal="center" vertical="center" wrapText="1"/>
    </xf>
    <xf numFmtId="9" fontId="2" fillId="27" borderId="18" xfId="0" applyNumberFormat="1" applyFont="1" applyFill="1" applyBorder="1" applyAlignment="1">
      <alignment horizontal="center" vertical="center" wrapText="1"/>
    </xf>
    <xf numFmtId="9" fontId="9" fillId="27" borderId="18" xfId="1" applyFont="1" applyFill="1" applyBorder="1" applyAlignment="1">
      <alignment horizontal="center" vertical="center" wrapText="1"/>
    </xf>
    <xf numFmtId="0" fontId="12" fillId="0" borderId="18" xfId="0" applyFont="1" applyFill="1" applyBorder="1" applyAlignment="1">
      <alignment horizontal="center" vertical="center" wrapText="1"/>
    </xf>
    <xf numFmtId="1" fontId="9" fillId="0" borderId="18" xfId="1" applyNumberFormat="1" applyFont="1" applyFill="1" applyBorder="1" applyAlignment="1">
      <alignment horizontal="center" vertical="center" wrapText="1"/>
    </xf>
    <xf numFmtId="0" fontId="2" fillId="27" borderId="18" xfId="1" applyNumberFormat="1" applyFont="1" applyFill="1" applyBorder="1" applyAlignment="1">
      <alignment horizontal="center" vertical="center" wrapText="1"/>
    </xf>
    <xf numFmtId="9" fontId="2" fillId="27" borderId="18" xfId="1" applyFont="1" applyFill="1" applyBorder="1" applyAlignment="1">
      <alignment horizontal="center" vertical="center" wrapText="1"/>
    </xf>
    <xf numFmtId="1" fontId="2" fillId="27" borderId="7" xfId="0" applyNumberFormat="1" applyFont="1" applyFill="1" applyBorder="1" applyAlignment="1">
      <alignment horizontal="center" vertical="center" wrapText="1"/>
    </xf>
    <xf numFmtId="1" fontId="2" fillId="27" borderId="22" xfId="0" applyNumberFormat="1" applyFont="1" applyFill="1" applyBorder="1" applyAlignment="1">
      <alignment horizontal="center" vertical="center" wrapText="1"/>
    </xf>
    <xf numFmtId="1" fontId="2" fillId="27" borderId="18" xfId="1" applyNumberFormat="1" applyFont="1" applyFill="1" applyBorder="1" applyAlignment="1">
      <alignment horizontal="center" vertical="center" wrapText="1"/>
    </xf>
    <xf numFmtId="0" fontId="12" fillId="27" borderId="18" xfId="0" applyFont="1" applyFill="1" applyBorder="1" applyAlignment="1">
      <alignment horizontal="center" vertical="center" wrapText="1"/>
    </xf>
    <xf numFmtId="9" fontId="2" fillId="27" borderId="18" xfId="1" applyFont="1" applyFill="1" applyBorder="1" applyAlignment="1">
      <alignment vertical="center" wrapText="1"/>
    </xf>
    <xf numFmtId="1" fontId="9" fillId="27" borderId="18" xfId="1" applyNumberFormat="1" applyFont="1" applyFill="1" applyBorder="1" applyAlignment="1">
      <alignment horizontal="center" vertical="center" wrapText="1"/>
    </xf>
    <xf numFmtId="0" fontId="2" fillId="27" borderId="18" xfId="0" applyFont="1" applyFill="1" applyBorder="1" applyAlignment="1">
      <alignment vertical="center" wrapText="1"/>
    </xf>
    <xf numFmtId="1" fontId="9" fillId="27" borderId="6" xfId="0" applyNumberFormat="1" applyFont="1" applyFill="1" applyBorder="1" applyAlignment="1">
      <alignment horizontal="center" vertical="center" wrapText="1"/>
    </xf>
    <xf numFmtId="1" fontId="9" fillId="27" borderId="39" xfId="0" applyNumberFormat="1" applyFont="1" applyFill="1" applyBorder="1" applyAlignment="1">
      <alignment horizontal="center" vertical="center" wrapText="1"/>
    </xf>
    <xf numFmtId="0" fontId="5" fillId="27" borderId="8" xfId="0" applyFont="1" applyFill="1" applyBorder="1" applyAlignment="1">
      <alignment horizontal="center" vertical="center" wrapText="1"/>
    </xf>
    <xf numFmtId="9" fontId="9" fillId="27" borderId="20" xfId="1" applyFont="1" applyFill="1" applyBorder="1" applyAlignment="1">
      <alignment horizontal="center" vertical="center" wrapText="1"/>
    </xf>
    <xf numFmtId="9" fontId="5" fillId="27" borderId="9" xfId="1" applyFont="1" applyFill="1" applyBorder="1" applyAlignment="1">
      <alignment horizontal="center" vertical="center" wrapText="1"/>
    </xf>
    <xf numFmtId="0" fontId="5" fillId="27" borderId="6" xfId="0" applyFont="1" applyFill="1" applyBorder="1" applyAlignment="1">
      <alignment horizontal="center" vertical="center" wrapText="1"/>
    </xf>
    <xf numFmtId="9" fontId="5" fillId="27" borderId="6" xfId="1" applyFont="1" applyFill="1" applyBorder="1" applyAlignment="1">
      <alignment horizontal="center" vertical="center" wrapText="1"/>
    </xf>
    <xf numFmtId="0" fontId="10" fillId="27" borderId="8" xfId="0" applyFont="1" applyFill="1" applyBorder="1" applyAlignment="1">
      <alignment horizontal="center" vertical="center" wrapText="1"/>
    </xf>
    <xf numFmtId="0" fontId="7" fillId="0" borderId="18" xfId="0"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0" fontId="5" fillId="0" borderId="58" xfId="0" applyFont="1" applyFill="1" applyBorder="1" applyAlignment="1">
      <alignment horizontal="center" vertical="center" wrapText="1"/>
    </xf>
    <xf numFmtId="9" fontId="5" fillId="27" borderId="18" xfId="1" applyFont="1" applyFill="1" applyBorder="1" applyAlignment="1">
      <alignment horizontal="center" vertical="center" wrapText="1"/>
    </xf>
    <xf numFmtId="167" fontId="2" fillId="27" borderId="18" xfId="0" applyNumberFormat="1" applyFont="1" applyFill="1" applyBorder="1" applyAlignment="1">
      <alignment horizontal="center" vertical="center" wrapText="1"/>
    </xf>
    <xf numFmtId="9" fontId="5" fillId="27" borderId="56" xfId="1" applyFont="1" applyFill="1" applyBorder="1" applyAlignment="1">
      <alignment horizontal="center" vertical="center" wrapText="1"/>
    </xf>
    <xf numFmtId="167" fontId="2" fillId="27" borderId="56" xfId="0" applyNumberFormat="1" applyFont="1" applyFill="1" applyBorder="1" applyAlignment="1">
      <alignment horizontal="center" vertical="center" wrapText="1"/>
    </xf>
    <xf numFmtId="9" fontId="0" fillId="27" borderId="15" xfId="0" applyNumberFormat="1" applyFont="1" applyFill="1" applyBorder="1" applyAlignment="1">
      <alignment horizontal="center" vertical="center" wrapText="1"/>
    </xf>
    <xf numFmtId="9" fontId="0" fillId="27" borderId="18" xfId="0" applyNumberFormat="1" applyFont="1" applyFill="1" applyBorder="1" applyAlignment="1">
      <alignment horizontal="center" vertical="center" wrapText="1"/>
    </xf>
    <xf numFmtId="9" fontId="0" fillId="27" borderId="56"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2" fillId="0" borderId="0" xfId="0" applyFont="1" applyFill="1" applyBorder="1" applyAlignment="1">
      <alignment horizontal="center" vertical="center" wrapText="1"/>
    </xf>
    <xf numFmtId="9" fontId="2" fillId="0" borderId="45" xfId="1" applyFont="1" applyFill="1" applyBorder="1" applyAlignment="1">
      <alignment horizontal="center" vertical="center" wrapText="1"/>
    </xf>
    <xf numFmtId="9" fontId="2" fillId="0" borderId="0" xfId="1" applyFont="1" applyFill="1" applyBorder="1" applyAlignment="1">
      <alignment horizontal="center" vertical="center" wrapText="1"/>
    </xf>
    <xf numFmtId="0" fontId="6" fillId="5" borderId="46" xfId="0" applyFont="1" applyFill="1" applyBorder="1" applyAlignment="1">
      <alignment horizontal="center" vertical="center" wrapText="1"/>
    </xf>
    <xf numFmtId="0" fontId="0" fillId="0" borderId="66" xfId="0" applyFont="1" applyFill="1" applyBorder="1" applyAlignment="1">
      <alignment horizontal="center" vertical="center" wrapText="1"/>
    </xf>
    <xf numFmtId="9" fontId="0" fillId="0" borderId="15" xfId="0" applyNumberFormat="1" applyFont="1" applyFill="1" applyBorder="1" applyAlignment="1">
      <alignment horizontal="center" vertical="center" wrapText="1"/>
    </xf>
    <xf numFmtId="14" fontId="0" fillId="0" borderId="15" xfId="0" applyNumberFormat="1" applyFont="1" applyFill="1" applyBorder="1" applyAlignment="1">
      <alignment horizontal="center" vertical="center" wrapText="1"/>
    </xf>
    <xf numFmtId="14" fontId="7" fillId="0" borderId="15" xfId="0" applyNumberFormat="1" applyFont="1" applyFill="1" applyBorder="1" applyAlignment="1">
      <alignment horizontal="center" vertical="center"/>
    </xf>
    <xf numFmtId="0" fontId="6" fillId="5" borderId="50" xfId="0" applyFont="1" applyFill="1" applyBorder="1" applyAlignment="1">
      <alignment horizontal="center" vertical="center" wrapText="1"/>
    </xf>
    <xf numFmtId="0" fontId="0" fillId="0" borderId="41" xfId="0" applyFont="1" applyFill="1" applyBorder="1" applyAlignment="1">
      <alignment horizontal="center" vertical="center" wrapText="1"/>
    </xf>
    <xf numFmtId="9" fontId="0" fillId="0" borderId="18" xfId="0" applyNumberFormat="1" applyFont="1" applyFill="1" applyBorder="1" applyAlignment="1">
      <alignment horizontal="center" vertical="center" wrapText="1"/>
    </xf>
    <xf numFmtId="0" fontId="6" fillId="5" borderId="53" xfId="0" applyFont="1" applyFill="1" applyBorder="1" applyAlignment="1">
      <alignment horizontal="center" vertical="center" wrapText="1"/>
    </xf>
    <xf numFmtId="0" fontId="0" fillId="0" borderId="55" xfId="0" applyFont="1" applyFill="1" applyBorder="1" applyAlignment="1">
      <alignment horizontal="center" vertical="center" wrapText="1"/>
    </xf>
    <xf numFmtId="9" fontId="0" fillId="0" borderId="56" xfId="0" applyNumberFormat="1" applyFont="1" applyFill="1" applyBorder="1" applyAlignment="1">
      <alignment horizontal="center" vertical="center" wrapText="1"/>
    </xf>
    <xf numFmtId="14" fontId="7" fillId="0" borderId="56" xfId="0" applyNumberFormat="1" applyFont="1" applyFill="1" applyBorder="1" applyAlignment="1">
      <alignment horizontal="center" vertical="center"/>
    </xf>
    <xf numFmtId="14" fontId="7" fillId="0" borderId="56" xfId="0" applyNumberFormat="1" applyFont="1" applyFill="1" applyBorder="1" applyAlignment="1">
      <alignment horizontal="center" vertical="center" wrapText="1"/>
    </xf>
    <xf numFmtId="0" fontId="0" fillId="0" borderId="48" xfId="0" applyFont="1" applyFill="1" applyBorder="1" applyAlignment="1">
      <alignment horizontal="center" vertical="center" wrapText="1"/>
    </xf>
    <xf numFmtId="9" fontId="0" fillId="0" borderId="49" xfId="0" applyNumberFormat="1" applyFont="1" applyFill="1" applyBorder="1" applyAlignment="1">
      <alignment horizontal="center" vertical="center" wrapText="1"/>
    </xf>
    <xf numFmtId="14" fontId="7" fillId="0" borderId="49" xfId="0" applyNumberFormat="1" applyFont="1" applyFill="1" applyBorder="1" applyAlignment="1">
      <alignment horizontal="center" vertical="center"/>
    </xf>
    <xf numFmtId="14" fontId="7" fillId="0" borderId="49" xfId="0" applyNumberFormat="1" applyFont="1" applyFill="1" applyBorder="1" applyAlignment="1">
      <alignment horizontal="center" vertical="center" wrapText="1"/>
    </xf>
    <xf numFmtId="0" fontId="0" fillId="27" borderId="66" xfId="0" applyFont="1" applyFill="1" applyBorder="1" applyAlignment="1">
      <alignment horizontal="center" vertical="center" wrapText="1"/>
    </xf>
    <xf numFmtId="14" fontId="7" fillId="27" borderId="15" xfId="0" applyNumberFormat="1" applyFont="1" applyFill="1" applyBorder="1" applyAlignment="1">
      <alignment horizontal="center" vertical="center"/>
    </xf>
    <xf numFmtId="14" fontId="7" fillId="27" borderId="15" xfId="0" applyNumberFormat="1" applyFont="1" applyFill="1" applyBorder="1" applyAlignment="1">
      <alignment horizontal="center" vertical="center" wrapText="1"/>
    </xf>
    <xf numFmtId="0" fontId="0" fillId="27" borderId="25" xfId="0" applyFont="1" applyFill="1" applyBorder="1" applyAlignment="1">
      <alignment horizontal="center" vertical="center" wrapText="1"/>
    </xf>
    <xf numFmtId="14" fontId="7" fillId="27" borderId="18" xfId="0" applyNumberFormat="1" applyFont="1" applyFill="1" applyBorder="1" applyAlignment="1">
      <alignment horizontal="center" vertical="center"/>
    </xf>
    <xf numFmtId="14" fontId="7" fillId="27" borderId="18" xfId="0" applyNumberFormat="1" applyFont="1" applyFill="1" applyBorder="1" applyAlignment="1">
      <alignment horizontal="center" vertical="center" wrapText="1"/>
    </xf>
    <xf numFmtId="0" fontId="0" fillId="27" borderId="41" xfId="0" applyFont="1" applyFill="1" applyBorder="1" applyAlignment="1">
      <alignment horizontal="center" vertical="center" wrapText="1"/>
    </xf>
    <xf numFmtId="9" fontId="0" fillId="27" borderId="6" xfId="0" applyNumberFormat="1" applyFont="1" applyFill="1" applyBorder="1" applyAlignment="1">
      <alignment horizontal="center" vertical="center" wrapText="1"/>
    </xf>
    <xf numFmtId="14" fontId="7" fillId="27" borderId="6" xfId="0" applyNumberFormat="1" applyFont="1" applyFill="1" applyBorder="1" applyAlignment="1">
      <alignment horizontal="center" vertical="center"/>
    </xf>
    <xf numFmtId="14" fontId="7" fillId="27" borderId="6" xfId="0" applyNumberFormat="1" applyFont="1" applyFill="1" applyBorder="1" applyAlignment="1">
      <alignment horizontal="center" vertical="center" wrapText="1"/>
    </xf>
    <xf numFmtId="0" fontId="0" fillId="27" borderId="55" xfId="0" applyFont="1" applyFill="1" applyBorder="1" applyAlignment="1">
      <alignment horizontal="center" vertical="center" wrapText="1"/>
    </xf>
    <xf numFmtId="14" fontId="7" fillId="27" borderId="56" xfId="0" applyNumberFormat="1" applyFont="1" applyFill="1" applyBorder="1" applyAlignment="1">
      <alignment horizontal="center" vertical="center"/>
    </xf>
    <xf numFmtId="14" fontId="7" fillId="27" borderId="56" xfId="0" applyNumberFormat="1" applyFont="1" applyFill="1" applyBorder="1" applyAlignment="1">
      <alignment horizontal="center" vertical="center" wrapText="1"/>
    </xf>
    <xf numFmtId="14" fontId="7" fillId="0" borderId="24" xfId="0" applyNumberFormat="1" applyFont="1" applyFill="1" applyBorder="1" applyAlignment="1">
      <alignment horizontal="center" vertical="center" wrapText="1"/>
    </xf>
    <xf numFmtId="9" fontId="0" fillId="0" borderId="48" xfId="0" applyNumberFormat="1" applyFont="1" applyFill="1" applyBorder="1" applyAlignment="1">
      <alignment horizontal="center" vertical="center" wrapText="1"/>
    </xf>
    <xf numFmtId="14" fontId="7" fillId="0" borderId="52" xfId="0" applyNumberFormat="1" applyFont="1" applyFill="1" applyBorder="1" applyAlignment="1">
      <alignment horizontal="center" vertical="center" wrapText="1"/>
    </xf>
    <xf numFmtId="9" fontId="0" fillId="0" borderId="41" xfId="0" applyNumberFormat="1" applyFont="1" applyFill="1" applyBorder="1" applyAlignment="1">
      <alignment horizontal="center" vertical="center" wrapText="1"/>
    </xf>
    <xf numFmtId="14" fontId="7" fillId="0" borderId="57" xfId="0" applyNumberFormat="1" applyFont="1" applyFill="1" applyBorder="1" applyAlignment="1">
      <alignment horizontal="center" vertical="center" wrapText="1"/>
    </xf>
    <xf numFmtId="9" fontId="0" fillId="0" borderId="55" xfId="0" applyNumberFormat="1" applyFont="1" applyFill="1" applyBorder="1" applyAlignment="1">
      <alignment horizontal="center" vertical="center" wrapText="1"/>
    </xf>
    <xf numFmtId="0" fontId="6" fillId="5" borderId="60" xfId="0" applyFont="1" applyFill="1" applyBorder="1" applyAlignment="1">
      <alignment horizontal="center" vertical="center" wrapText="1"/>
    </xf>
    <xf numFmtId="14" fontId="7" fillId="0" borderId="9" xfId="0" applyNumberFormat="1" applyFont="1" applyFill="1" applyBorder="1" applyAlignment="1">
      <alignment horizontal="center" vertical="center" wrapText="1"/>
    </xf>
    <xf numFmtId="9" fontId="0" fillId="0" borderId="6" xfId="0" applyNumberFormat="1" applyFont="1" applyFill="1" applyBorder="1" applyAlignment="1">
      <alignment horizontal="center" vertical="center" wrapText="1"/>
    </xf>
    <xf numFmtId="14" fontId="7" fillId="0" borderId="6" xfId="0" applyNumberFormat="1" applyFont="1" applyFill="1" applyBorder="1" applyAlignment="1">
      <alignment horizontal="center" vertical="center"/>
    </xf>
    <xf numFmtId="9" fontId="0" fillId="0" borderId="25" xfId="0" applyNumberFormat="1" applyFont="1" applyFill="1" applyBorder="1" applyAlignment="1">
      <alignment horizontal="center" vertical="center" wrapText="1"/>
    </xf>
    <xf numFmtId="0" fontId="6" fillId="5" borderId="35"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6" fillId="5" borderId="7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4" fillId="5" borderId="71" xfId="0" applyFont="1" applyFill="1" applyBorder="1" applyAlignment="1">
      <alignment horizontal="center" vertical="center"/>
    </xf>
    <xf numFmtId="0" fontId="0" fillId="27" borderId="18" xfId="0" applyFont="1" applyFill="1" applyBorder="1" applyAlignment="1">
      <alignment horizontal="left" vertical="center" wrapText="1"/>
    </xf>
    <xf numFmtId="14" fontId="0" fillId="27" borderId="18" xfId="0" applyNumberFormat="1" applyFont="1" applyFill="1" applyBorder="1" applyAlignment="1">
      <alignment horizontal="center" vertical="center" wrapText="1"/>
    </xf>
    <xf numFmtId="9" fontId="0" fillId="27" borderId="18" xfId="1" applyFont="1" applyFill="1" applyBorder="1" applyAlignment="1">
      <alignment horizontal="left" vertical="center" wrapText="1"/>
    </xf>
    <xf numFmtId="0" fontId="56" fillId="3" borderId="18" xfId="0" applyFont="1" applyFill="1" applyBorder="1" applyAlignment="1">
      <alignment horizontal="center" vertical="center" wrapText="1"/>
    </xf>
    <xf numFmtId="0" fontId="9" fillId="27" borderId="18" xfId="1" applyNumberFormat="1" applyFont="1" applyFill="1" applyBorder="1" applyAlignment="1">
      <alignment horizontal="center" vertical="center" wrapText="1"/>
    </xf>
    <xf numFmtId="0" fontId="56" fillId="3" borderId="6" xfId="0" applyFont="1" applyFill="1" applyBorder="1" applyAlignment="1">
      <alignment horizontal="center" vertical="center" wrapText="1"/>
    </xf>
    <xf numFmtId="0" fontId="9" fillId="27" borderId="6" xfId="1" applyNumberFormat="1" applyFont="1" applyFill="1" applyBorder="1" applyAlignment="1">
      <alignment horizontal="center" vertical="center" wrapText="1"/>
    </xf>
    <xf numFmtId="9" fontId="0" fillId="27" borderId="18" xfId="0" applyNumberFormat="1" applyFont="1" applyFill="1" applyBorder="1" applyAlignment="1">
      <alignment horizontal="left" vertical="center" wrapText="1"/>
    </xf>
    <xf numFmtId="14" fontId="0" fillId="6" borderId="18" xfId="0" applyNumberFormat="1" applyFont="1" applyFill="1" applyBorder="1" applyAlignment="1">
      <alignment horizontal="center" vertical="center" wrapText="1"/>
    </xf>
    <xf numFmtId="0" fontId="0" fillId="27" borderId="4" xfId="0" applyFont="1" applyFill="1" applyBorder="1" applyAlignment="1">
      <alignment horizontal="center" vertical="center" wrapText="1"/>
    </xf>
    <xf numFmtId="0" fontId="0" fillId="27" borderId="5" xfId="0" applyFont="1" applyFill="1" applyBorder="1" applyAlignment="1">
      <alignment horizontal="center" vertical="center" wrapText="1"/>
    </xf>
    <xf numFmtId="0" fontId="11" fillId="27" borderId="5" xfId="0" applyFont="1" applyFill="1" applyBorder="1" applyAlignment="1">
      <alignment horizontal="center" vertical="center" wrapText="1"/>
    </xf>
    <xf numFmtId="0" fontId="0" fillId="27" borderId="4" xfId="0" applyFont="1" applyFill="1" applyBorder="1" applyAlignment="1">
      <alignment horizontal="left" vertical="center" wrapText="1"/>
    </xf>
    <xf numFmtId="9" fontId="0" fillId="0" borderId="0" xfId="0" applyNumberFormat="1" applyFont="1" applyFill="1" applyBorder="1" applyAlignment="1">
      <alignment horizontal="center" vertical="center" wrapText="1"/>
    </xf>
    <xf numFmtId="9" fontId="7" fillId="0" borderId="18" xfId="1" applyFont="1" applyFill="1" applyBorder="1" applyAlignment="1">
      <alignment horizontal="center" vertical="center" wrapText="1"/>
    </xf>
    <xf numFmtId="9" fontId="7" fillId="0" borderId="38" xfId="1" applyFont="1" applyFill="1" applyBorder="1" applyAlignment="1">
      <alignment horizontal="center" vertical="center" wrapText="1"/>
    </xf>
    <xf numFmtId="0" fontId="5" fillId="0" borderId="8" xfId="0" applyFont="1" applyFill="1" applyBorder="1" applyAlignment="1">
      <alignment vertical="center" wrapText="1"/>
    </xf>
    <xf numFmtId="0" fontId="0" fillId="0" borderId="46"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4" xfId="0" applyBorder="1"/>
    <xf numFmtId="0" fontId="0" fillId="0" borderId="46" xfId="0" applyFont="1" applyFill="1" applyBorder="1" applyAlignment="1">
      <alignment horizontal="center" vertical="center" wrapText="1"/>
    </xf>
    <xf numFmtId="9" fontId="0" fillId="0" borderId="46" xfId="0" applyNumberFormat="1" applyFont="1" applyFill="1" applyBorder="1" applyAlignment="1">
      <alignment horizontal="center" vertical="center" wrapText="1"/>
    </xf>
    <xf numFmtId="0" fontId="20" fillId="0" borderId="0" xfId="0" applyFont="1" applyFill="1" applyAlignment="1">
      <alignment vertical="center"/>
    </xf>
    <xf numFmtId="0" fontId="2" fillId="0"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9" fontId="5" fillId="0" borderId="6" xfId="1" applyFont="1" applyFill="1" applyBorder="1" applyAlignment="1">
      <alignment horizontal="center" vertical="center" wrapText="1"/>
    </xf>
    <xf numFmtId="9" fontId="5" fillId="0" borderId="9"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7" xfId="1"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20" borderId="18" xfId="0"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7" xfId="1"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5" fillId="0" borderId="25" xfId="0" applyFont="1" applyFill="1" applyBorder="1" applyAlignment="1">
      <alignment horizontal="center" vertical="center" wrapText="1"/>
    </xf>
    <xf numFmtId="9" fontId="5" fillId="0" borderId="6" xfId="1" applyFont="1" applyFill="1" applyBorder="1" applyAlignment="1">
      <alignment horizontal="center" vertical="center" wrapText="1"/>
    </xf>
    <xf numFmtId="9" fontId="5" fillId="0" borderId="11" xfId="1" applyFont="1" applyFill="1" applyBorder="1" applyAlignment="1">
      <alignment horizontal="center" vertical="center" wrapText="1"/>
    </xf>
    <xf numFmtId="1" fontId="5" fillId="0" borderId="6" xfId="1" applyNumberFormat="1" applyFont="1" applyFill="1" applyBorder="1" applyAlignment="1">
      <alignment horizontal="center" vertical="center" wrapText="1"/>
    </xf>
    <xf numFmtId="1" fontId="5" fillId="0" borderId="11" xfId="1" applyNumberFormat="1" applyFont="1" applyFill="1" applyBorder="1" applyAlignment="1">
      <alignment horizontal="center" vertical="center" wrapText="1"/>
    </xf>
    <xf numFmtId="9" fontId="5" fillId="0" borderId="9" xfId="1" applyFont="1" applyFill="1" applyBorder="1" applyAlignment="1">
      <alignment horizontal="center" vertical="center" wrapText="1"/>
    </xf>
    <xf numFmtId="9" fontId="5" fillId="0" borderId="14" xfId="1"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9" fontId="5" fillId="0" borderId="18" xfId="1"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8" xfId="0" applyFont="1" applyFill="1" applyBorder="1" applyAlignment="1">
      <alignment horizontal="center" vertical="center" wrapText="1"/>
    </xf>
    <xf numFmtId="1" fontId="5" fillId="0" borderId="18" xfId="1" applyNumberFormat="1" applyFont="1" applyFill="1" applyBorder="1" applyAlignment="1">
      <alignment horizontal="center" vertical="center" wrapText="1"/>
    </xf>
    <xf numFmtId="0" fontId="2" fillId="20" borderId="6"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2" fillId="27" borderId="18" xfId="0" applyFont="1" applyFill="1" applyBorder="1" applyAlignment="1">
      <alignment horizontal="center" vertical="center" wrapText="1"/>
    </xf>
    <xf numFmtId="9" fontId="0" fillId="27" borderId="18" xfId="1" applyFont="1" applyFill="1" applyBorder="1" applyAlignment="1">
      <alignment horizontal="center" vertical="center" wrapText="1"/>
    </xf>
    <xf numFmtId="1" fontId="2" fillId="27" borderId="6" xfId="1" applyNumberFormat="1" applyFont="1" applyFill="1" applyBorder="1" applyAlignment="1">
      <alignment horizontal="center" vertical="center" wrapText="1"/>
    </xf>
    <xf numFmtId="9" fontId="2" fillId="27" borderId="18" xfId="1" applyFont="1" applyFill="1" applyBorder="1" applyAlignment="1">
      <alignment horizontal="center" vertical="center" wrapText="1"/>
    </xf>
    <xf numFmtId="0" fontId="2" fillId="27" borderId="18" xfId="0" applyFont="1" applyFill="1" applyBorder="1" applyAlignment="1">
      <alignment horizontal="left" vertical="center" wrapText="1"/>
    </xf>
    <xf numFmtId="14" fontId="2" fillId="27" borderId="18" xfId="0" applyNumberFormat="1" applyFont="1" applyFill="1" applyBorder="1" applyAlignment="1">
      <alignment horizontal="left" vertical="center" wrapText="1"/>
    </xf>
    <xf numFmtId="9" fontId="2" fillId="27" borderId="18" xfId="1" applyFont="1" applyFill="1" applyBorder="1" applyAlignment="1">
      <alignment horizontal="left" vertical="center" wrapText="1"/>
    </xf>
    <xf numFmtId="9" fontId="9" fillId="27" borderId="18" xfId="0" applyNumberFormat="1" applyFont="1" applyFill="1" applyBorder="1" applyAlignment="1">
      <alignment horizontal="center" vertical="center" wrapText="1"/>
    </xf>
    <xf numFmtId="0" fontId="9" fillId="27" borderId="18" xfId="0" applyFont="1" applyFill="1" applyBorder="1" applyAlignment="1">
      <alignment horizontal="center" vertical="center" wrapText="1"/>
    </xf>
    <xf numFmtId="14" fontId="2" fillId="27" borderId="18" xfId="0" applyNumberFormat="1" applyFont="1" applyFill="1" applyBorder="1" applyAlignment="1">
      <alignment horizontal="center" vertical="center" wrapText="1"/>
    </xf>
    <xf numFmtId="164" fontId="2" fillId="27" borderId="18" xfId="1" applyNumberFormat="1" applyFont="1" applyFill="1" applyBorder="1" applyAlignment="1">
      <alignment horizontal="center" vertical="center" wrapText="1"/>
    </xf>
    <xf numFmtId="9" fontId="5" fillId="0" borderId="20" xfId="1" applyFont="1" applyFill="1" applyBorder="1" applyAlignment="1">
      <alignment horizontal="center" vertical="center" wrapText="1"/>
    </xf>
    <xf numFmtId="1" fontId="5" fillId="0" borderId="20" xfId="1" applyNumberFormat="1" applyFont="1" applyFill="1" applyBorder="1" applyAlignment="1">
      <alignment horizontal="center" vertical="center" wrapText="1"/>
    </xf>
    <xf numFmtId="9" fontId="5" fillId="0" borderId="21" xfId="1"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9" fontId="2" fillId="0" borderId="38" xfId="0" applyNumberFormat="1" applyFont="1" applyFill="1" applyBorder="1" applyAlignment="1">
      <alignment horizontal="center" vertical="center" wrapText="1"/>
    </xf>
    <xf numFmtId="9" fontId="2" fillId="0" borderId="18" xfId="1" applyFont="1" applyFill="1" applyBorder="1" applyAlignment="1">
      <alignment horizontal="center" vertical="center" wrapText="1"/>
    </xf>
    <xf numFmtId="9" fontId="2" fillId="27" borderId="38"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75" xfId="0" applyFont="1" applyBorder="1" applyAlignment="1">
      <alignment vertical="center" wrapText="1"/>
    </xf>
    <xf numFmtId="9" fontId="5" fillId="0" borderId="76" xfId="1" applyFont="1" applyFill="1" applyBorder="1" applyAlignment="1">
      <alignment horizontal="center" vertical="center" wrapText="1"/>
    </xf>
    <xf numFmtId="0" fontId="0" fillId="0" borderId="18" xfId="0" applyFont="1" applyBorder="1" applyAlignment="1">
      <alignment vertical="center" wrapText="1"/>
    </xf>
    <xf numFmtId="0" fontId="8" fillId="0" borderId="75" xfId="0" applyFont="1" applyBorder="1" applyAlignment="1">
      <alignment vertical="center" wrapText="1"/>
    </xf>
    <xf numFmtId="0" fontId="2"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9" fontId="5" fillId="0" borderId="6" xfId="1" applyFont="1" applyFill="1" applyBorder="1" applyAlignment="1">
      <alignment horizontal="center" vertical="center" wrapText="1"/>
    </xf>
    <xf numFmtId="1" fontId="5" fillId="0" borderId="6" xfId="1" applyNumberFormat="1" applyFont="1" applyFill="1" applyBorder="1" applyAlignment="1">
      <alignment horizontal="center" vertical="center" wrapText="1"/>
    </xf>
    <xf numFmtId="9" fontId="5" fillId="0" borderId="9" xfId="1" applyFont="1" applyFill="1" applyBorder="1" applyAlignment="1">
      <alignment horizontal="center" vertical="center" wrapText="1"/>
    </xf>
    <xf numFmtId="0" fontId="6" fillId="3" borderId="7" xfId="0" applyFont="1" applyFill="1" applyBorder="1" applyAlignment="1">
      <alignment horizontal="center" vertical="center" wrapText="1"/>
    </xf>
    <xf numFmtId="0" fontId="8" fillId="0" borderId="18" xfId="0" applyFont="1" applyBorder="1" applyAlignment="1">
      <alignment horizontal="center" vertical="center" wrapText="1"/>
    </xf>
    <xf numFmtId="0" fontId="5" fillId="0" borderId="6"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25" xfId="0" applyFont="1" applyBorder="1" applyAlignment="1">
      <alignment horizontal="center" vertical="center" wrapText="1"/>
    </xf>
    <xf numFmtId="0" fontId="5" fillId="0" borderId="25" xfId="0" applyFont="1" applyBorder="1" applyAlignment="1">
      <alignment vertical="center" wrapText="1"/>
    </xf>
    <xf numFmtId="0" fontId="14" fillId="0" borderId="25" xfId="0" applyFont="1" applyBorder="1" applyAlignment="1">
      <alignment vertical="center" wrapText="1"/>
    </xf>
    <xf numFmtId="0" fontId="0" fillId="0" borderId="0" xfId="0" applyBorder="1"/>
    <xf numFmtId="0" fontId="8" fillId="0" borderId="6" xfId="0" applyFont="1" applyBorder="1" applyAlignment="1">
      <alignment horizontal="center" vertical="center" wrapText="1"/>
    </xf>
    <xf numFmtId="0" fontId="13" fillId="0" borderId="18" xfId="0" applyFont="1" applyFill="1" applyBorder="1" applyAlignment="1">
      <alignment horizontal="center" vertical="center" wrapText="1"/>
    </xf>
    <xf numFmtId="9" fontId="9" fillId="0" borderId="18" xfId="1" applyFont="1" applyFill="1" applyBorder="1" applyAlignment="1">
      <alignment horizontal="center" vertical="center" wrapText="1"/>
    </xf>
    <xf numFmtId="0" fontId="0" fillId="29" borderId="5" xfId="0" applyFont="1" applyFill="1" applyBorder="1" applyAlignment="1">
      <alignment horizontal="center" vertical="center" wrapText="1"/>
    </xf>
    <xf numFmtId="0" fontId="0" fillId="29" borderId="5" xfId="0" applyFill="1" applyBorder="1" applyAlignment="1">
      <alignment horizontal="center" vertical="center" wrapText="1"/>
    </xf>
    <xf numFmtId="0" fontId="5" fillId="29" borderId="8" xfId="0" applyFont="1" applyFill="1" applyBorder="1" applyAlignment="1">
      <alignment horizontal="center" vertical="center" wrapText="1"/>
    </xf>
    <xf numFmtId="10" fontId="5" fillId="0" borderId="59" xfId="0" applyNumberFormat="1" applyFont="1" applyFill="1" applyBorder="1" applyAlignment="1">
      <alignment horizontal="center" vertical="center" wrapText="1"/>
    </xf>
    <xf numFmtId="0" fontId="14" fillId="27" borderId="18" xfId="0" applyFont="1" applyFill="1" applyBorder="1" applyAlignment="1">
      <alignment horizontal="left" vertical="center" wrapText="1"/>
    </xf>
    <xf numFmtId="1" fontId="2" fillId="27" borderId="39" xfId="1" applyNumberFormat="1" applyFont="1" applyFill="1" applyBorder="1" applyAlignment="1">
      <alignment horizontal="center" vertical="center" wrapText="1"/>
    </xf>
    <xf numFmtId="1" fontId="2" fillId="27" borderId="6" xfId="0" applyNumberFormat="1" applyFont="1" applyFill="1" applyBorder="1" applyAlignment="1">
      <alignment horizontal="center" vertical="center" wrapText="1"/>
    </xf>
    <xf numFmtId="1" fontId="2" fillId="27" borderId="39" xfId="0" applyNumberFormat="1" applyFont="1" applyFill="1" applyBorder="1" applyAlignment="1">
      <alignment horizontal="center" vertical="center" wrapText="1"/>
    </xf>
    <xf numFmtId="0" fontId="29" fillId="7" borderId="42" xfId="0" applyFont="1" applyFill="1" applyBorder="1" applyAlignment="1">
      <alignment vertical="center"/>
    </xf>
    <xf numFmtId="0" fontId="29" fillId="7" borderId="41" xfId="0" applyFont="1" applyFill="1" applyBorder="1" applyAlignment="1">
      <alignment vertical="center"/>
    </xf>
    <xf numFmtId="0" fontId="6" fillId="30" borderId="5" xfId="0" applyFont="1" applyFill="1" applyBorder="1" applyAlignment="1">
      <alignment horizontal="center" vertical="center" wrapText="1"/>
    </xf>
    <xf numFmtId="0" fontId="5" fillId="27" borderId="80" xfId="0" applyFont="1" applyFill="1" applyBorder="1" applyAlignment="1">
      <alignment horizontal="center" vertical="center" wrapText="1"/>
    </xf>
    <xf numFmtId="10" fontId="5" fillId="0" borderId="81" xfId="1" applyNumberFormat="1" applyFont="1" applyBorder="1" applyAlignment="1">
      <alignment horizontal="center" vertical="center" wrapText="1"/>
    </xf>
    <xf numFmtId="1" fontId="5" fillId="0" borderId="81" xfId="1" applyNumberFormat="1" applyFont="1" applyBorder="1" applyAlignment="1">
      <alignment horizontal="center" vertical="center" wrapText="1"/>
    </xf>
    <xf numFmtId="9" fontId="5" fillId="0" borderId="81" xfId="1" applyNumberFormat="1" applyFont="1" applyBorder="1" applyAlignment="1">
      <alignment horizontal="center" vertical="center" wrapText="1"/>
    </xf>
    <xf numFmtId="9" fontId="5" fillId="0" borderId="82" xfId="1" applyNumberFormat="1" applyFont="1" applyBorder="1" applyAlignment="1">
      <alignment horizontal="center" vertical="center" wrapText="1"/>
    </xf>
    <xf numFmtId="9" fontId="2" fillId="0" borderId="80" xfId="0" applyNumberFormat="1" applyFont="1" applyBorder="1" applyAlignment="1">
      <alignment horizontal="center" vertical="center" wrapText="1"/>
    </xf>
    <xf numFmtId="9" fontId="2" fillId="0" borderId="81" xfId="0" applyNumberFormat="1" applyFont="1" applyBorder="1" applyAlignment="1">
      <alignment horizontal="center" vertical="center" wrapText="1"/>
    </xf>
    <xf numFmtId="9" fontId="2" fillId="0" borderId="83" xfId="0" applyNumberFormat="1" applyFont="1" applyBorder="1" applyAlignment="1">
      <alignment horizontal="center" vertical="center" wrapText="1"/>
    </xf>
    <xf numFmtId="9" fontId="5" fillId="0" borderId="6" xfId="1" applyFont="1" applyFill="1" applyBorder="1" applyAlignment="1">
      <alignment horizontal="center" vertical="center" wrapText="1"/>
    </xf>
    <xf numFmtId="1" fontId="5" fillId="0" borderId="6" xfId="1" applyNumberFormat="1" applyFont="1" applyFill="1" applyBorder="1" applyAlignment="1">
      <alignment horizontal="center" vertical="center" wrapText="1"/>
    </xf>
    <xf numFmtId="9" fontId="5" fillId="0" borderId="9" xfId="1" applyFont="1" applyFill="1" applyBorder="1" applyAlignment="1">
      <alignment horizontal="center" vertical="center" wrapText="1"/>
    </xf>
    <xf numFmtId="0" fontId="6" fillId="3" borderId="7" xfId="0" applyFont="1" applyFill="1" applyBorder="1" applyAlignment="1">
      <alignment horizontal="center" vertical="center" wrapText="1"/>
    </xf>
    <xf numFmtId="9" fontId="2" fillId="0" borderId="7" xfId="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18" xfId="0" applyFont="1" applyBorder="1" applyAlignment="1">
      <alignment horizontal="center" vertical="center" wrapText="1"/>
    </xf>
    <xf numFmtId="0" fontId="2" fillId="20" borderId="6" xfId="0"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9" fontId="61" fillId="20" borderId="6" xfId="0" applyNumberFormat="1" applyFont="1" applyFill="1" applyBorder="1" applyAlignment="1">
      <alignment horizontal="center" vertical="center" wrapText="1"/>
    </xf>
    <xf numFmtId="9" fontId="61" fillId="0" borderId="7" xfId="1" applyFont="1" applyFill="1" applyBorder="1" applyAlignment="1">
      <alignment horizontal="center" vertical="center" wrapText="1"/>
    </xf>
    <xf numFmtId="0" fontId="61" fillId="0" borderId="7" xfId="0" applyFont="1" applyFill="1" applyBorder="1" applyAlignment="1">
      <alignment horizontal="center" vertical="center" wrapText="1"/>
    </xf>
    <xf numFmtId="9" fontId="61" fillId="0" borderId="22" xfId="0" applyNumberFormat="1" applyFont="1" applyFill="1" applyBorder="1" applyAlignment="1">
      <alignment horizontal="center" vertical="center" wrapText="1"/>
    </xf>
    <xf numFmtId="0" fontId="62" fillId="27" borderId="8" xfId="0" applyFont="1" applyFill="1" applyBorder="1" applyAlignment="1">
      <alignment horizontal="center" vertical="center" wrapText="1"/>
    </xf>
    <xf numFmtId="0" fontId="62" fillId="27" borderId="8" xfId="0" applyFont="1" applyFill="1" applyBorder="1" applyAlignment="1">
      <alignment horizontal="left" vertical="top" wrapText="1"/>
    </xf>
    <xf numFmtId="0" fontId="0" fillId="0" borderId="41" xfId="0" applyFont="1" applyBorder="1" applyAlignment="1">
      <alignment vertical="center" wrapText="1"/>
    </xf>
    <xf numFmtId="0" fontId="63" fillId="27" borderId="5" xfId="0" applyFont="1" applyFill="1" applyBorder="1" applyAlignment="1">
      <alignment horizontal="left" vertical="center" wrapText="1"/>
    </xf>
    <xf numFmtId="9" fontId="63" fillId="27" borderId="5" xfId="0" applyNumberFormat="1" applyFont="1" applyFill="1" applyBorder="1" applyAlignment="1">
      <alignment horizontal="center" vertical="center" wrapText="1"/>
    </xf>
    <xf numFmtId="14" fontId="62" fillId="27" borderId="18" xfId="0" applyNumberFormat="1" applyFont="1" applyFill="1" applyBorder="1" applyAlignment="1">
      <alignment horizontal="center" vertical="center"/>
    </xf>
    <xf numFmtId="14" fontId="62" fillId="27" borderId="18" xfId="0" applyNumberFormat="1" applyFont="1" applyFill="1" applyBorder="1" applyAlignment="1">
      <alignment horizontal="center" vertical="center" wrapText="1"/>
    </xf>
    <xf numFmtId="0" fontId="63" fillId="27" borderId="12" xfId="0" applyFont="1" applyFill="1" applyBorder="1" applyAlignment="1">
      <alignment horizontal="left" vertical="center" wrapText="1"/>
    </xf>
    <xf numFmtId="14" fontId="62" fillId="27" borderId="6" xfId="0" applyNumberFormat="1" applyFont="1" applyFill="1" applyBorder="1" applyAlignment="1">
      <alignment horizontal="center" vertical="center"/>
    </xf>
    <xf numFmtId="14" fontId="62" fillId="27" borderId="6" xfId="0" applyNumberFormat="1" applyFont="1" applyFill="1" applyBorder="1" applyAlignment="1">
      <alignment horizontal="center" vertical="center" wrapText="1"/>
    </xf>
    <xf numFmtId="0" fontId="63" fillId="27" borderId="7" xfId="0" applyFont="1" applyFill="1" applyBorder="1" applyAlignment="1">
      <alignment horizontal="left" vertical="center" wrapText="1"/>
    </xf>
    <xf numFmtId="9" fontId="63" fillId="27" borderId="7" xfId="0" applyNumberFormat="1" applyFont="1" applyFill="1" applyBorder="1" applyAlignment="1">
      <alignment horizontal="center" vertical="center" wrapText="1"/>
    </xf>
    <xf numFmtId="0" fontId="63" fillId="27" borderId="18" xfId="0" applyFont="1" applyFill="1" applyBorder="1" applyAlignment="1">
      <alignment horizontal="left" vertical="center" wrapText="1"/>
    </xf>
    <xf numFmtId="9" fontId="63" fillId="27" borderId="18"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3" fillId="27" borderId="7" xfId="0" applyFont="1" applyFill="1" applyBorder="1" applyAlignment="1">
      <alignment horizontal="center" vertical="center" wrapText="1"/>
    </xf>
    <xf numFmtId="0" fontId="63" fillId="27" borderId="12" xfId="0" applyFont="1" applyFill="1" applyBorder="1" applyAlignment="1">
      <alignment horizontal="center" vertical="center" wrapText="1"/>
    </xf>
    <xf numFmtId="9" fontId="63" fillId="27" borderId="7" xfId="0" applyNumberFormat="1" applyFont="1" applyFill="1" applyBorder="1" applyAlignment="1">
      <alignment horizontal="center" vertical="center" wrapText="1"/>
    </xf>
    <xf numFmtId="9" fontId="63" fillId="27" borderId="12" xfId="0" applyNumberFormat="1" applyFont="1" applyFill="1" applyBorder="1" applyAlignment="1">
      <alignment horizontal="center" vertical="center" wrapText="1"/>
    </xf>
    <xf numFmtId="9" fontId="62" fillId="27" borderId="6" xfId="1" applyFont="1" applyFill="1" applyBorder="1" applyAlignment="1">
      <alignment horizontal="center" vertical="center" wrapText="1"/>
    </xf>
    <xf numFmtId="9" fontId="62" fillId="27" borderId="11" xfId="1" applyFont="1" applyFill="1" applyBorder="1" applyAlignment="1">
      <alignment horizontal="center" vertical="center" wrapText="1"/>
    </xf>
    <xf numFmtId="0" fontId="62" fillId="27" borderId="18" xfId="0" applyFont="1" applyFill="1" applyBorder="1" applyAlignment="1">
      <alignment horizontal="center" vertical="center" wrapText="1"/>
    </xf>
    <xf numFmtId="9" fontId="62" fillId="27" borderId="18" xfId="1" applyFont="1" applyFill="1" applyBorder="1" applyAlignment="1">
      <alignment horizontal="center" vertical="center" wrapText="1"/>
    </xf>
    <xf numFmtId="1" fontId="62" fillId="27" borderId="18" xfId="1" applyNumberFormat="1" applyFont="1" applyFill="1" applyBorder="1" applyAlignment="1">
      <alignment horizontal="center" vertical="center" wrapText="1"/>
    </xf>
    <xf numFmtId="0" fontId="63" fillId="27" borderId="18" xfId="0" applyFont="1" applyFill="1" applyBorder="1" applyAlignment="1">
      <alignment horizontal="center" vertical="center" wrapText="1"/>
    </xf>
    <xf numFmtId="9" fontId="63" fillId="27" borderId="18" xfId="1" applyFont="1" applyFill="1" applyBorder="1" applyAlignment="1">
      <alignment horizontal="center" vertical="center" wrapText="1"/>
    </xf>
    <xf numFmtId="9" fontId="63" fillId="27" borderId="18" xfId="0" applyNumberFormat="1" applyFont="1" applyFill="1" applyBorder="1" applyAlignment="1">
      <alignment horizontal="center" vertical="center" wrapText="1"/>
    </xf>
    <xf numFmtId="0" fontId="63" fillId="27" borderId="6" xfId="0" applyFont="1" applyFill="1" applyBorder="1" applyAlignment="1">
      <alignment horizontal="center" vertical="center" wrapText="1"/>
    </xf>
    <xf numFmtId="0" fontId="63" fillId="27" borderId="11" xfId="0" applyFont="1" applyFill="1" applyBorder="1" applyAlignment="1">
      <alignment horizontal="center" vertical="center" wrapText="1"/>
    </xf>
    <xf numFmtId="9" fontId="63" fillId="27" borderId="21" xfId="1" applyFont="1" applyFill="1" applyBorder="1" applyAlignment="1">
      <alignment horizontal="center" vertical="center" wrapText="1"/>
    </xf>
    <xf numFmtId="9" fontId="63" fillId="27" borderId="14" xfId="1" applyFont="1" applyFill="1" applyBorder="1" applyAlignment="1">
      <alignment horizontal="center" vertical="center" wrapText="1"/>
    </xf>
    <xf numFmtId="9" fontId="63" fillId="27" borderId="7" xfId="1" applyFont="1" applyFill="1" applyBorder="1" applyAlignment="1">
      <alignment horizontal="center" vertical="center" wrapText="1"/>
    </xf>
    <xf numFmtId="9" fontId="63" fillId="27" borderId="12" xfId="1" applyFont="1" applyFill="1" applyBorder="1" applyAlignment="1">
      <alignment horizontal="center" vertical="center" wrapText="1"/>
    </xf>
    <xf numFmtId="0" fontId="62" fillId="27" borderId="8" xfId="0" applyFont="1" applyFill="1" applyBorder="1" applyAlignment="1">
      <alignment horizontal="center" vertical="center" wrapText="1"/>
    </xf>
    <xf numFmtId="0" fontId="62" fillId="27" borderId="13" xfId="0" applyFont="1" applyFill="1" applyBorder="1" applyAlignment="1">
      <alignment horizontal="center" vertical="center" wrapText="1"/>
    </xf>
    <xf numFmtId="1" fontId="62" fillId="27" borderId="6" xfId="1" applyNumberFormat="1" applyFont="1" applyFill="1" applyBorder="1" applyAlignment="1">
      <alignment horizontal="center" vertical="center" wrapText="1"/>
    </xf>
    <xf numFmtId="1" fontId="62" fillId="27" borderId="11" xfId="1" applyNumberFormat="1" applyFont="1" applyFill="1" applyBorder="1" applyAlignment="1">
      <alignment horizontal="center" vertical="center" wrapText="1"/>
    </xf>
    <xf numFmtId="9" fontId="62" fillId="27" borderId="9" xfId="1" applyFont="1" applyFill="1" applyBorder="1" applyAlignment="1">
      <alignment horizontal="center" vertical="center" wrapText="1"/>
    </xf>
    <xf numFmtId="9" fontId="62" fillId="27" borderId="14" xfId="1" applyFont="1" applyFill="1" applyBorder="1" applyAlignment="1">
      <alignment horizontal="center" vertical="center" wrapText="1"/>
    </xf>
    <xf numFmtId="0" fontId="63" fillId="27" borderId="10" xfId="0" applyFont="1" applyFill="1" applyBorder="1" applyAlignment="1">
      <alignment horizontal="center" vertical="center" wrapText="1"/>
    </xf>
    <xf numFmtId="9" fontId="62" fillId="27" borderId="15" xfId="1" applyFont="1" applyFill="1" applyBorder="1" applyAlignment="1">
      <alignment horizontal="center" vertical="center" wrapText="1"/>
    </xf>
    <xf numFmtId="0" fontId="6" fillId="3" borderId="10" xfId="0" applyFont="1" applyFill="1" applyBorder="1" applyAlignment="1">
      <alignment horizontal="center" vertical="center" wrapText="1"/>
    </xf>
    <xf numFmtId="0" fontId="62" fillId="27" borderId="16" xfId="0" applyFont="1" applyFill="1" applyBorder="1" applyAlignment="1">
      <alignment horizontal="center" vertical="center" wrapText="1"/>
    </xf>
    <xf numFmtId="1" fontId="62" fillId="27" borderId="15" xfId="1" applyNumberFormat="1" applyFont="1" applyFill="1" applyBorder="1" applyAlignment="1">
      <alignment horizontal="center" vertical="center" wrapText="1"/>
    </xf>
    <xf numFmtId="9" fontId="62" fillId="27" borderId="17" xfId="1" applyFont="1" applyFill="1" applyBorder="1" applyAlignment="1">
      <alignment horizontal="center" vertical="center" wrapText="1"/>
    </xf>
    <xf numFmtId="0" fontId="63" fillId="27" borderId="15" xfId="0" applyFont="1" applyFill="1" applyBorder="1" applyAlignment="1">
      <alignment horizontal="center" vertical="center" wrapText="1"/>
    </xf>
    <xf numFmtId="9" fontId="63" fillId="27" borderId="23" xfId="1" applyFont="1" applyFill="1" applyBorder="1" applyAlignment="1">
      <alignment horizontal="center" vertical="center" wrapText="1"/>
    </xf>
    <xf numFmtId="9" fontId="63" fillId="27" borderId="10" xfId="1" applyFont="1" applyFill="1" applyBorder="1" applyAlignment="1">
      <alignment horizontal="center" vertical="center" wrapText="1"/>
    </xf>
    <xf numFmtId="9" fontId="63" fillId="27" borderId="10"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9" fontId="2" fillId="0" borderId="7"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0" fontId="2" fillId="20" borderId="6" xfId="0" applyFont="1" applyFill="1" applyBorder="1" applyAlignment="1">
      <alignment horizontal="center" vertical="center" wrapText="1"/>
    </xf>
    <xf numFmtId="0" fontId="2" fillId="20" borderId="11" xfId="0"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14" xfId="1" applyFont="1" applyFill="1" applyBorder="1" applyAlignment="1">
      <alignment horizontal="center" vertical="center" wrapText="1"/>
    </xf>
    <xf numFmtId="9" fontId="2" fillId="0" borderId="7" xfId="1" applyFont="1" applyFill="1" applyBorder="1" applyAlignment="1">
      <alignment horizontal="center" vertical="center" wrapText="1"/>
    </xf>
    <xf numFmtId="9" fontId="2" fillId="0" borderId="12" xfId="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9" fontId="5" fillId="0" borderId="6" xfId="1" applyFont="1" applyFill="1" applyBorder="1" applyAlignment="1">
      <alignment horizontal="center" vertical="center" wrapText="1"/>
    </xf>
    <xf numFmtId="9" fontId="5" fillId="0" borderId="11" xfId="1" applyFont="1" applyFill="1" applyBorder="1" applyAlignment="1">
      <alignment horizontal="center" vertical="center" wrapText="1"/>
    </xf>
    <xf numFmtId="1" fontId="5" fillId="0" borderId="6" xfId="1" applyNumberFormat="1" applyFont="1" applyFill="1" applyBorder="1" applyAlignment="1">
      <alignment horizontal="center" vertical="center" wrapText="1"/>
    </xf>
    <xf numFmtId="1" fontId="5" fillId="0" borderId="11" xfId="1" applyNumberFormat="1" applyFont="1" applyFill="1" applyBorder="1" applyAlignment="1">
      <alignment horizontal="center" vertical="center" wrapText="1"/>
    </xf>
    <xf numFmtId="9" fontId="5" fillId="0" borderId="9" xfId="1" applyFont="1" applyFill="1" applyBorder="1" applyAlignment="1">
      <alignment horizontal="center" vertical="center" wrapText="1"/>
    </xf>
    <xf numFmtId="9" fontId="5" fillId="0" borderId="14" xfId="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20" borderId="18" xfId="0" applyFont="1" applyFill="1" applyBorder="1" applyAlignment="1">
      <alignment horizontal="center" vertical="center" wrapText="1"/>
    </xf>
    <xf numFmtId="9" fontId="2" fillId="0" borderId="23" xfId="1" applyFont="1" applyFill="1" applyBorder="1" applyAlignment="1">
      <alignment horizontal="center" vertical="center" wrapText="1"/>
    </xf>
    <xf numFmtId="9" fontId="2" fillId="0" borderId="10" xfId="1" applyFont="1" applyFill="1" applyBorder="1" applyAlignment="1">
      <alignment horizontal="center" vertical="center" wrapText="1"/>
    </xf>
    <xf numFmtId="0" fontId="5" fillId="0" borderId="16" xfId="0" applyFont="1" applyFill="1" applyBorder="1" applyAlignment="1">
      <alignment horizontal="center" vertical="center" wrapText="1"/>
    </xf>
    <xf numFmtId="10" fontId="5" fillId="0" borderId="6" xfId="1" applyNumberFormat="1" applyFont="1" applyFill="1" applyBorder="1" applyAlignment="1">
      <alignment horizontal="center" vertical="center" wrapText="1"/>
    </xf>
    <xf numFmtId="10" fontId="5" fillId="0" borderId="11" xfId="1" applyNumberFormat="1" applyFont="1" applyFill="1" applyBorder="1" applyAlignment="1">
      <alignment horizontal="center" vertical="center" wrapText="1"/>
    </xf>
    <xf numFmtId="10" fontId="5" fillId="0" borderId="15" xfId="1" applyNumberFormat="1" applyFont="1" applyFill="1" applyBorder="1" applyAlignment="1">
      <alignment horizontal="center" vertical="center" wrapText="1"/>
    </xf>
    <xf numFmtId="9" fontId="5" fillId="0" borderId="15" xfId="1" applyFont="1" applyFill="1" applyBorder="1" applyAlignment="1">
      <alignment horizontal="center" vertical="center" wrapText="1"/>
    </xf>
    <xf numFmtId="9" fontId="5" fillId="0" borderId="17" xfId="1" applyFont="1" applyFill="1" applyBorder="1" applyAlignment="1">
      <alignment horizontal="center" vertical="center" wrapText="1"/>
    </xf>
    <xf numFmtId="0" fontId="29" fillId="0" borderId="44" xfId="0" applyFont="1" applyFill="1" applyBorder="1" applyAlignment="1">
      <alignment horizontal="center" vertical="center"/>
    </xf>
    <xf numFmtId="9" fontId="7" fillId="0" borderId="6" xfId="1" applyFont="1" applyFill="1" applyBorder="1" applyAlignment="1">
      <alignment horizontal="center" vertical="center" wrapText="1"/>
    </xf>
    <xf numFmtId="9" fontId="7" fillId="0" borderId="11" xfId="1" applyFont="1" applyFill="1" applyBorder="1" applyAlignment="1">
      <alignment horizontal="center" vertical="center" wrapText="1"/>
    </xf>
    <xf numFmtId="9" fontId="7" fillId="0" borderId="15" xfId="1" applyFont="1" applyFill="1" applyBorder="1" applyAlignment="1">
      <alignment horizontal="center" vertical="center" wrapText="1"/>
    </xf>
    <xf numFmtId="1" fontId="5" fillId="0" borderId="15" xfId="1" applyNumberFormat="1" applyFont="1" applyFill="1" applyBorder="1" applyAlignment="1">
      <alignment horizontal="center" vertical="center" wrapText="1"/>
    </xf>
    <xf numFmtId="0" fontId="2" fillId="20" borderId="15" xfId="0" applyFont="1" applyFill="1" applyBorder="1" applyAlignment="1">
      <alignment horizontal="center" vertical="center" wrapText="1"/>
    </xf>
    <xf numFmtId="9" fontId="7" fillId="0" borderId="8" xfId="1" applyFont="1" applyFill="1" applyBorder="1" applyAlignment="1">
      <alignment horizontal="center" vertical="center" wrapText="1"/>
    </xf>
    <xf numFmtId="9" fontId="7" fillId="0" borderId="13" xfId="1" applyFont="1" applyFill="1" applyBorder="1" applyAlignment="1">
      <alignment horizontal="center" vertical="center" wrapText="1"/>
    </xf>
    <xf numFmtId="9" fontId="7" fillId="0" borderId="16" xfId="1" applyFont="1" applyFill="1" applyBorder="1" applyAlignment="1">
      <alignment horizontal="center" vertical="center" wrapText="1"/>
    </xf>
    <xf numFmtId="9" fontId="2" fillId="0" borderId="10"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1" fontId="5" fillId="0" borderId="20" xfId="1" applyNumberFormat="1" applyFont="1" applyFill="1" applyBorder="1" applyAlignment="1">
      <alignment horizontal="center" vertical="center" wrapText="1"/>
    </xf>
    <xf numFmtId="9" fontId="5" fillId="0" borderId="20" xfId="1"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12" xfId="0" applyFont="1" applyFill="1" applyBorder="1" applyAlignment="1">
      <alignment horizontal="center" vertical="center" wrapText="1"/>
    </xf>
    <xf numFmtId="10" fontId="5" fillId="0" borderId="59" xfId="0" applyNumberFormat="1" applyFont="1" applyFill="1" applyBorder="1" applyAlignment="1">
      <alignment horizontal="center" vertical="center" wrapText="1"/>
    </xf>
    <xf numFmtId="10" fontId="5" fillId="0" borderId="26" xfId="0" applyNumberFormat="1" applyFont="1" applyFill="1" applyBorder="1" applyAlignment="1">
      <alignment horizontal="center" vertical="center" wrapText="1"/>
    </xf>
    <xf numFmtId="0" fontId="5" fillId="0" borderId="60" xfId="0" applyFont="1" applyFill="1" applyBorder="1" applyAlignment="1">
      <alignment horizontal="center" vertical="center" wrapText="1"/>
    </xf>
    <xf numFmtId="10" fontId="5" fillId="0" borderId="61" xfId="0" applyNumberFormat="1"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26" xfId="0" applyFont="1" applyFill="1" applyBorder="1" applyAlignment="1">
      <alignment horizontal="center" vertical="center" wrapText="1"/>
    </xf>
    <xf numFmtId="10" fontId="5" fillId="0" borderId="58" xfId="0" applyNumberFormat="1" applyFont="1" applyFill="1" applyBorder="1" applyAlignment="1">
      <alignment horizontal="center" vertical="center" wrapText="1"/>
    </xf>
    <xf numFmtId="10" fontId="5" fillId="0" borderId="12" xfId="0" applyNumberFormat="1" applyFont="1" applyFill="1" applyBorder="1" applyAlignment="1">
      <alignment horizontal="center" vertical="center" wrapText="1"/>
    </xf>
    <xf numFmtId="10" fontId="5" fillId="0" borderId="8" xfId="0" applyNumberFormat="1" applyFont="1" applyFill="1" applyBorder="1" applyAlignment="1">
      <alignment horizontal="center" vertical="center" wrapText="1"/>
    </xf>
    <xf numFmtId="10" fontId="5" fillId="0" borderId="13" xfId="0" applyNumberFormat="1" applyFont="1" applyFill="1" applyBorder="1" applyAlignment="1">
      <alignment horizontal="center" vertical="center" wrapText="1"/>
    </xf>
    <xf numFmtId="0" fontId="5" fillId="0" borderId="6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9" fontId="2" fillId="0" borderId="45" xfId="1" applyFont="1" applyFill="1" applyBorder="1" applyAlignment="1">
      <alignment horizontal="center" vertical="center" wrapText="1"/>
    </xf>
    <xf numFmtId="0" fontId="14" fillId="0" borderId="9" xfId="0" applyFont="1" applyBorder="1" applyAlignment="1">
      <alignment horizontal="center" vertical="center" wrapText="1"/>
    </xf>
    <xf numFmtId="0" fontId="14" fillId="0" borderId="14" xfId="0" applyFont="1" applyBorder="1" applyAlignment="1">
      <alignment horizontal="center" vertical="center" wrapText="1"/>
    </xf>
    <xf numFmtId="0" fontId="0" fillId="0" borderId="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 xfId="0" applyFill="1" applyBorder="1" applyAlignment="1">
      <alignment horizontal="center" vertical="center" wrapText="1"/>
    </xf>
    <xf numFmtId="9" fontId="5" fillId="0" borderId="21" xfId="1" applyFont="1" applyFill="1" applyBorder="1" applyAlignment="1">
      <alignment horizontal="center" vertical="center" wrapText="1"/>
    </xf>
    <xf numFmtId="9" fontId="5" fillId="0" borderId="23" xfId="1" applyFont="1" applyFill="1" applyBorder="1" applyAlignment="1">
      <alignment horizontal="center" vertical="center" wrapText="1"/>
    </xf>
    <xf numFmtId="9" fontId="7" fillId="0" borderId="14" xfId="1" applyFont="1" applyFill="1" applyBorder="1" applyAlignment="1">
      <alignment horizontal="center" vertical="center" wrapText="1"/>
    </xf>
    <xf numFmtId="9" fontId="7" fillId="0" borderId="23" xfId="1"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5" fillId="27" borderId="49" xfId="0" applyFont="1" applyFill="1" applyBorder="1" applyAlignment="1">
      <alignment horizontal="center" vertical="center" wrapText="1"/>
    </xf>
    <xf numFmtId="0" fontId="5" fillId="27" borderId="18" xfId="0" applyFont="1" applyFill="1" applyBorder="1" applyAlignment="1">
      <alignment horizontal="center" vertical="center" wrapText="1"/>
    </xf>
    <xf numFmtId="0" fontId="5" fillId="27" borderId="6" xfId="0" applyFont="1" applyFill="1" applyBorder="1" applyAlignment="1">
      <alignment horizontal="center" vertical="center" wrapText="1"/>
    </xf>
    <xf numFmtId="0" fontId="5" fillId="27" borderId="56" xfId="0" applyFont="1" applyFill="1" applyBorder="1" applyAlignment="1">
      <alignment horizontal="center" vertical="center" wrapText="1"/>
    </xf>
    <xf numFmtId="9" fontId="5" fillId="27" borderId="49" xfId="1" applyFont="1" applyFill="1" applyBorder="1" applyAlignment="1">
      <alignment horizontal="center" vertical="center" wrapText="1"/>
    </xf>
    <xf numFmtId="9" fontId="5" fillId="27" borderId="18" xfId="1" applyFont="1" applyFill="1" applyBorder="1" applyAlignment="1">
      <alignment horizontal="center" vertical="center" wrapText="1"/>
    </xf>
    <xf numFmtId="9" fontId="5" fillId="27" borderId="6" xfId="1" applyFont="1" applyFill="1" applyBorder="1" applyAlignment="1">
      <alignment horizontal="center" vertical="center" wrapText="1"/>
    </xf>
    <xf numFmtId="9" fontId="5" fillId="27" borderId="56" xfId="1" applyFont="1" applyFill="1" applyBorder="1" applyAlignment="1">
      <alignment horizontal="center" vertical="center" wrapText="1"/>
    </xf>
    <xf numFmtId="1" fontId="5" fillId="27" borderId="49" xfId="1" applyNumberFormat="1" applyFont="1" applyFill="1" applyBorder="1" applyAlignment="1">
      <alignment horizontal="center" vertical="center" wrapText="1"/>
    </xf>
    <xf numFmtId="1" fontId="5" fillId="27" borderId="18" xfId="1" applyNumberFormat="1" applyFont="1" applyFill="1" applyBorder="1" applyAlignment="1">
      <alignment horizontal="center" vertical="center" wrapText="1"/>
    </xf>
    <xf numFmtId="1" fontId="5" fillId="27" borderId="6" xfId="1" applyNumberFormat="1" applyFont="1" applyFill="1" applyBorder="1" applyAlignment="1">
      <alignment horizontal="center" vertical="center" wrapText="1"/>
    </xf>
    <xf numFmtId="1" fontId="5" fillId="27" borderId="56" xfId="1" applyNumberFormat="1" applyFont="1" applyFill="1" applyBorder="1" applyAlignment="1">
      <alignment horizontal="center" vertical="center" wrapText="1"/>
    </xf>
    <xf numFmtId="0" fontId="2" fillId="27" borderId="49" xfId="0" applyFont="1" applyFill="1" applyBorder="1" applyAlignment="1">
      <alignment horizontal="center" vertical="center" wrapText="1"/>
    </xf>
    <xf numFmtId="0" fontId="2" fillId="27" borderId="18" xfId="0" applyFont="1" applyFill="1" applyBorder="1" applyAlignment="1">
      <alignment horizontal="center" vertical="center" wrapText="1"/>
    </xf>
    <xf numFmtId="0" fontId="2" fillId="27" borderId="6" xfId="0" applyFont="1" applyFill="1" applyBorder="1" applyAlignment="1">
      <alignment horizontal="center" vertical="center" wrapText="1"/>
    </xf>
    <xf numFmtId="0" fontId="2" fillId="27" borderId="56" xfId="0" applyFont="1" applyFill="1" applyBorder="1" applyAlignment="1">
      <alignment horizontal="center" vertical="center" wrapText="1"/>
    </xf>
    <xf numFmtId="0" fontId="5" fillId="0" borderId="67" xfId="0" applyFont="1" applyFill="1" applyBorder="1" applyAlignment="1">
      <alignment horizontal="center" vertical="center" wrapText="1"/>
    </xf>
    <xf numFmtId="9" fontId="5" fillId="0" borderId="62" xfId="1" applyFont="1" applyFill="1" applyBorder="1" applyAlignment="1">
      <alignment horizontal="center" vertical="center" wrapText="1"/>
    </xf>
    <xf numFmtId="1" fontId="5" fillId="0" borderId="62" xfId="1" applyNumberFormat="1" applyFont="1" applyFill="1" applyBorder="1" applyAlignment="1">
      <alignment horizontal="center" vertical="center" wrapText="1"/>
    </xf>
    <xf numFmtId="9" fontId="2" fillId="0" borderId="0" xfId="1" applyFont="1" applyFill="1" applyBorder="1" applyAlignment="1">
      <alignment horizontal="center" vertical="center" wrapText="1"/>
    </xf>
    <xf numFmtId="9" fontId="2" fillId="0" borderId="49" xfId="1" applyFont="1" applyFill="1" applyBorder="1" applyAlignment="1">
      <alignment horizontal="center" vertical="center" wrapText="1"/>
    </xf>
    <xf numFmtId="9" fontId="2" fillId="0" borderId="18" xfId="1" applyFont="1" applyFill="1" applyBorder="1" applyAlignment="1">
      <alignment horizontal="center" vertical="center" wrapText="1"/>
    </xf>
    <xf numFmtId="9" fontId="2" fillId="0" borderId="56" xfId="1"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56" xfId="0" applyFont="1" applyFill="1" applyBorder="1" applyAlignment="1">
      <alignment horizontal="center" vertical="center" wrapText="1"/>
    </xf>
    <xf numFmtId="9" fontId="2" fillId="27" borderId="68" xfId="0" applyNumberFormat="1" applyFont="1" applyFill="1" applyBorder="1" applyAlignment="1">
      <alignment horizontal="center" vertical="center" wrapText="1"/>
    </xf>
    <xf numFmtId="9" fontId="2" fillId="27" borderId="38" xfId="0" applyNumberFormat="1" applyFont="1" applyFill="1" applyBorder="1" applyAlignment="1">
      <alignment horizontal="center" vertical="center" wrapText="1"/>
    </xf>
    <xf numFmtId="0" fontId="2" fillId="27" borderId="38" xfId="0" applyFont="1" applyFill="1" applyBorder="1" applyAlignment="1">
      <alignment horizontal="center" vertical="center" wrapText="1"/>
    </xf>
    <xf numFmtId="0" fontId="2" fillId="27" borderId="39" xfId="0" applyFont="1" applyFill="1" applyBorder="1" applyAlignment="1">
      <alignment horizontal="center" vertical="center" wrapText="1"/>
    </xf>
    <xf numFmtId="0" fontId="2" fillId="27" borderId="69" xfId="0" applyFont="1" applyFill="1" applyBorder="1" applyAlignment="1">
      <alignment horizontal="center" vertical="center" wrapText="1"/>
    </xf>
    <xf numFmtId="9" fontId="7" fillId="27" borderId="17" xfId="1" applyFont="1" applyFill="1" applyBorder="1" applyAlignment="1">
      <alignment horizontal="center" vertical="center" wrapText="1"/>
    </xf>
    <xf numFmtId="9" fontId="7" fillId="27" borderId="52" xfId="1" applyFont="1" applyFill="1" applyBorder="1" applyAlignment="1">
      <alignment horizontal="center" vertical="center" wrapText="1"/>
    </xf>
    <xf numFmtId="9" fontId="7" fillId="27" borderId="9" xfId="1" applyFont="1" applyFill="1" applyBorder="1" applyAlignment="1">
      <alignment horizontal="center" vertical="center" wrapText="1"/>
    </xf>
    <xf numFmtId="9" fontId="7" fillId="27" borderId="57" xfId="1"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20" borderId="49" xfId="0" applyFont="1" applyFill="1" applyBorder="1" applyAlignment="1">
      <alignment horizontal="center" vertical="center" wrapText="1"/>
    </xf>
    <xf numFmtId="0" fontId="2" fillId="20" borderId="56" xfId="0" applyFont="1" applyFill="1" applyBorder="1" applyAlignment="1">
      <alignment horizontal="center" vertical="center" wrapText="1"/>
    </xf>
    <xf numFmtId="9" fontId="2" fillId="27" borderId="49" xfId="1" applyFont="1" applyFill="1" applyBorder="1" applyAlignment="1">
      <alignment horizontal="center" vertical="center" wrapText="1"/>
    </xf>
    <xf numFmtId="9" fontId="2" fillId="27" borderId="18" xfId="1" applyFont="1" applyFill="1" applyBorder="1" applyAlignment="1">
      <alignment horizontal="center" vertical="center" wrapText="1"/>
    </xf>
    <xf numFmtId="9" fontId="2" fillId="27" borderId="6" xfId="1" applyFont="1" applyFill="1" applyBorder="1" applyAlignment="1">
      <alignment horizontal="center" vertical="center" wrapText="1"/>
    </xf>
    <xf numFmtId="9" fontId="2" fillId="27" borderId="56" xfId="1" applyFont="1" applyFill="1" applyBorder="1" applyAlignment="1">
      <alignment horizontal="center" vertical="center" wrapText="1"/>
    </xf>
    <xf numFmtId="9" fontId="2" fillId="0" borderId="68" xfId="0" applyNumberFormat="1" applyFont="1" applyFill="1" applyBorder="1" applyAlignment="1">
      <alignment horizontal="center" vertical="center" wrapText="1"/>
    </xf>
    <xf numFmtId="9" fontId="2" fillId="0" borderId="38" xfId="0" applyNumberFormat="1" applyFont="1" applyFill="1" applyBorder="1" applyAlignment="1">
      <alignment horizontal="center" vertical="center" wrapText="1"/>
    </xf>
    <xf numFmtId="0" fontId="2" fillId="0" borderId="69" xfId="0" applyFont="1" applyFill="1" applyBorder="1" applyAlignment="1">
      <alignment horizontal="center" vertical="center" wrapText="1"/>
    </xf>
    <xf numFmtId="9" fontId="7" fillId="0" borderId="21" xfId="1" applyFont="1" applyFill="1" applyBorder="1" applyAlignment="1">
      <alignment horizontal="center" vertical="center" wrapText="1"/>
    </xf>
    <xf numFmtId="0" fontId="5" fillId="27" borderId="19" xfId="0" applyFont="1" applyFill="1" applyBorder="1" applyAlignment="1">
      <alignment horizontal="center" vertical="center" wrapText="1"/>
    </xf>
    <xf numFmtId="0" fontId="5" fillId="27" borderId="13" xfId="0" applyFont="1" applyFill="1" applyBorder="1" applyAlignment="1">
      <alignment horizontal="center" vertical="center" wrapText="1"/>
    </xf>
    <xf numFmtId="0" fontId="5" fillId="27" borderId="67" xfId="0" applyFont="1" applyFill="1" applyBorder="1" applyAlignment="1">
      <alignment horizontal="center" vertical="center" wrapText="1"/>
    </xf>
    <xf numFmtId="0" fontId="2" fillId="0" borderId="6" xfId="0" applyFont="1" applyFill="1" applyBorder="1" applyAlignment="1">
      <alignment horizontal="center" vertical="center" wrapText="1"/>
    </xf>
    <xf numFmtId="9" fontId="2" fillId="0" borderId="6" xfId="1"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20" borderId="20" xfId="0" applyFont="1" applyFill="1" applyBorder="1" applyAlignment="1">
      <alignment horizontal="center" vertical="center" wrapText="1"/>
    </xf>
    <xf numFmtId="0" fontId="2" fillId="20" borderId="62" xfId="0" applyFont="1" applyFill="1" applyBorder="1" applyAlignment="1">
      <alignment horizontal="center" vertical="center" wrapText="1"/>
    </xf>
    <xf numFmtId="9" fontId="5" fillId="27" borderId="20" xfId="1" applyFont="1" applyFill="1" applyBorder="1" applyAlignment="1">
      <alignment horizontal="center" vertical="center" wrapText="1"/>
    </xf>
    <xf numFmtId="9" fontId="5" fillId="27" borderId="11" xfId="1" applyFont="1" applyFill="1" applyBorder="1" applyAlignment="1">
      <alignment horizontal="center" vertical="center" wrapText="1"/>
    </xf>
    <xf numFmtId="9" fontId="5" fillId="27" borderId="62" xfId="1" applyFont="1" applyFill="1" applyBorder="1" applyAlignment="1">
      <alignment horizontal="center" vertical="center" wrapText="1"/>
    </xf>
    <xf numFmtId="9" fontId="7" fillId="0" borderId="7" xfId="1" applyFont="1" applyFill="1" applyBorder="1" applyAlignment="1">
      <alignment horizontal="center" vertical="center" wrapText="1"/>
    </xf>
    <xf numFmtId="9" fontId="7" fillId="0" borderId="12" xfId="1" applyFont="1" applyFill="1" applyBorder="1" applyAlignment="1">
      <alignment horizontal="center" vertical="center" wrapText="1"/>
    </xf>
    <xf numFmtId="9" fontId="7" fillId="0" borderId="10" xfId="1" applyFont="1" applyFill="1" applyBorder="1" applyAlignment="1">
      <alignment horizontal="center" vertical="center" wrapText="1"/>
    </xf>
    <xf numFmtId="9" fontId="2" fillId="0" borderId="22" xfId="0" applyNumberFormat="1" applyFont="1" applyFill="1" applyBorder="1" applyAlignment="1">
      <alignment horizontal="center" vertical="center" wrapText="1"/>
    </xf>
    <xf numFmtId="9" fontId="2" fillId="0" borderId="26" xfId="0" applyNumberFormat="1" applyFont="1" applyFill="1" applyBorder="1" applyAlignment="1">
      <alignment horizontal="center" vertical="center" wrapText="1"/>
    </xf>
    <xf numFmtId="9" fontId="2" fillId="0" borderId="70" xfId="0" applyNumberFormat="1" applyFont="1" applyFill="1" applyBorder="1" applyAlignment="1">
      <alignment horizontal="center" vertical="center" wrapText="1"/>
    </xf>
    <xf numFmtId="14" fontId="2" fillId="27" borderId="18" xfId="0" applyNumberFormat="1" applyFont="1" applyFill="1" applyBorder="1" applyAlignment="1">
      <alignment horizontal="center" vertical="center" wrapText="1"/>
    </xf>
    <xf numFmtId="0" fontId="56" fillId="3" borderId="6" xfId="0" applyFont="1" applyFill="1" applyBorder="1" applyAlignment="1">
      <alignment horizontal="center" vertical="center" wrapText="1"/>
    </xf>
    <xf numFmtId="0" fontId="56" fillId="3" borderId="11" xfId="0" applyFont="1" applyFill="1" applyBorder="1" applyAlignment="1">
      <alignment horizontal="center" vertical="center" wrapText="1"/>
    </xf>
    <xf numFmtId="0" fontId="56" fillId="3" borderId="15" xfId="0" applyFont="1" applyFill="1" applyBorder="1" applyAlignment="1">
      <alignment horizontal="center" vertical="center" wrapText="1"/>
    </xf>
    <xf numFmtId="164" fontId="2" fillId="27" borderId="18" xfId="1" applyNumberFormat="1" applyFont="1" applyFill="1" applyBorder="1" applyAlignment="1">
      <alignment horizontal="center" vertical="center" wrapText="1"/>
    </xf>
    <xf numFmtId="10" fontId="9" fillId="27" borderId="6" xfId="1" applyNumberFormat="1" applyFont="1" applyFill="1" applyBorder="1" applyAlignment="1">
      <alignment horizontal="center" vertical="center" wrapText="1"/>
    </xf>
    <xf numFmtId="10" fontId="9" fillId="27" borderId="11" xfId="1" applyNumberFormat="1" applyFont="1" applyFill="1" applyBorder="1" applyAlignment="1">
      <alignment horizontal="center" vertical="center" wrapText="1"/>
    </xf>
    <xf numFmtId="10" fontId="9" fillId="27" borderId="15" xfId="1" applyNumberFormat="1" applyFont="1" applyFill="1" applyBorder="1" applyAlignment="1">
      <alignment horizontal="center" vertical="center" wrapText="1"/>
    </xf>
    <xf numFmtId="0" fontId="2" fillId="20" borderId="13" xfId="0" applyFont="1" applyFill="1" applyBorder="1" applyAlignment="1">
      <alignment horizontal="center" vertical="center" wrapText="1"/>
    </xf>
    <xf numFmtId="0" fontId="2" fillId="20" borderId="16" xfId="0" applyFont="1" applyFill="1" applyBorder="1" applyAlignment="1">
      <alignment horizontal="center" vertical="center" wrapText="1"/>
    </xf>
    <xf numFmtId="0" fontId="2" fillId="27" borderId="18" xfId="0" applyFont="1" applyFill="1" applyBorder="1" applyAlignment="1">
      <alignment horizontal="left" vertical="center" wrapText="1"/>
    </xf>
    <xf numFmtId="14" fontId="2" fillId="27" borderId="18" xfId="0" applyNumberFormat="1" applyFont="1" applyFill="1" applyBorder="1" applyAlignment="1">
      <alignment horizontal="left" vertical="center" wrapText="1"/>
    </xf>
    <xf numFmtId="14" fontId="0" fillId="27" borderId="18" xfId="0" applyNumberFormat="1" applyFont="1" applyFill="1" applyBorder="1" applyAlignment="1">
      <alignment horizontal="left" vertical="center" wrapText="1"/>
    </xf>
    <xf numFmtId="0" fontId="56" fillId="3" borderId="18" xfId="0" applyFont="1" applyFill="1" applyBorder="1" applyAlignment="1">
      <alignment horizontal="center" vertical="center" wrapText="1"/>
    </xf>
    <xf numFmtId="164" fontId="9" fillId="27" borderId="18" xfId="1" applyNumberFormat="1" applyFont="1" applyFill="1" applyBorder="1" applyAlignment="1">
      <alignment horizontal="center" vertical="center" wrapText="1"/>
    </xf>
    <xf numFmtId="1" fontId="9" fillId="27" borderId="18" xfId="1" applyNumberFormat="1" applyFont="1" applyFill="1" applyBorder="1" applyAlignment="1">
      <alignment horizontal="center" vertical="center" wrapText="1"/>
    </xf>
    <xf numFmtId="9" fontId="9" fillId="27" borderId="18" xfId="1" applyFont="1" applyFill="1" applyBorder="1" applyAlignment="1">
      <alignment horizontal="left" vertical="center" wrapText="1"/>
    </xf>
    <xf numFmtId="0" fontId="12" fillId="27" borderId="18" xfId="0" applyFont="1" applyFill="1" applyBorder="1" applyAlignment="1">
      <alignment horizontal="center" vertical="center" wrapText="1"/>
    </xf>
    <xf numFmtId="9" fontId="2" fillId="27" borderId="18" xfId="1" applyFont="1" applyFill="1" applyBorder="1" applyAlignment="1">
      <alignment horizontal="left" vertical="center" wrapText="1"/>
    </xf>
    <xf numFmtId="9" fontId="0" fillId="27" borderId="18" xfId="1" applyFont="1" applyFill="1" applyBorder="1" applyAlignment="1">
      <alignment horizontal="left" vertical="center" wrapText="1"/>
    </xf>
    <xf numFmtId="9" fontId="9" fillId="27" borderId="18" xfId="0" applyNumberFormat="1" applyFont="1" applyFill="1" applyBorder="1" applyAlignment="1">
      <alignment horizontal="center" vertical="center" wrapText="1"/>
    </xf>
    <xf numFmtId="0" fontId="9" fillId="27" borderId="18" xfId="0" applyFont="1" applyFill="1" applyBorder="1" applyAlignment="1">
      <alignment horizontal="center" vertical="center" wrapText="1"/>
    </xf>
    <xf numFmtId="0" fontId="9" fillId="27" borderId="18" xfId="0" applyFont="1" applyFill="1" applyBorder="1" applyAlignment="1">
      <alignment horizontal="left" vertical="center" wrapText="1"/>
    </xf>
    <xf numFmtId="10" fontId="2" fillId="27" borderId="6" xfId="1" applyNumberFormat="1" applyFont="1" applyFill="1" applyBorder="1" applyAlignment="1">
      <alignment horizontal="center" vertical="center" wrapText="1"/>
    </xf>
    <xf numFmtId="10" fontId="2" fillId="27" borderId="11" xfId="1" applyNumberFormat="1" applyFont="1" applyFill="1" applyBorder="1" applyAlignment="1">
      <alignment horizontal="center" vertical="center" wrapText="1"/>
    </xf>
    <xf numFmtId="10" fontId="2" fillId="27" borderId="15" xfId="1" applyNumberFormat="1" applyFont="1" applyFill="1" applyBorder="1" applyAlignment="1">
      <alignment horizontal="center" vertical="center" wrapText="1"/>
    </xf>
    <xf numFmtId="1" fontId="2" fillId="27" borderId="6" xfId="1" applyNumberFormat="1" applyFont="1" applyFill="1" applyBorder="1" applyAlignment="1">
      <alignment horizontal="center" vertical="center" wrapText="1"/>
    </xf>
    <xf numFmtId="1" fontId="2" fillId="27" borderId="11" xfId="1" applyNumberFormat="1" applyFont="1" applyFill="1" applyBorder="1" applyAlignment="1">
      <alignment horizontal="center" vertical="center" wrapText="1"/>
    </xf>
    <xf numFmtId="1" fontId="2" fillId="27" borderId="15" xfId="1" applyNumberFormat="1" applyFont="1" applyFill="1" applyBorder="1" applyAlignment="1">
      <alignment horizontal="center" vertical="center" wrapText="1"/>
    </xf>
    <xf numFmtId="9" fontId="2" fillId="27" borderId="11" xfId="1" applyFont="1" applyFill="1" applyBorder="1" applyAlignment="1">
      <alignment horizontal="center" vertical="center" wrapText="1"/>
    </xf>
    <xf numFmtId="9" fontId="2" fillId="27" borderId="15" xfId="1" applyFont="1" applyFill="1" applyBorder="1" applyAlignment="1">
      <alignment horizontal="center" vertical="center" wrapText="1"/>
    </xf>
    <xf numFmtId="0" fontId="13" fillId="27" borderId="6" xfId="0" applyFont="1" applyFill="1" applyBorder="1" applyAlignment="1">
      <alignment horizontal="center" vertical="center" wrapText="1"/>
    </xf>
    <xf numFmtId="0" fontId="13" fillId="27" borderId="11" xfId="0" applyFont="1" applyFill="1" applyBorder="1" applyAlignment="1">
      <alignment horizontal="center" vertical="center" wrapText="1"/>
    </xf>
    <xf numFmtId="0" fontId="13" fillId="27" borderId="15" xfId="0" applyFont="1" applyFill="1" applyBorder="1" applyAlignment="1">
      <alignment horizontal="center" vertical="center" wrapText="1"/>
    </xf>
    <xf numFmtId="164" fontId="9" fillId="27" borderId="6" xfId="1" applyNumberFormat="1" applyFont="1" applyFill="1" applyBorder="1" applyAlignment="1">
      <alignment horizontal="center" vertical="center" wrapText="1"/>
    </xf>
    <xf numFmtId="164" fontId="9" fillId="27" borderId="11" xfId="1" applyNumberFormat="1" applyFont="1" applyFill="1" applyBorder="1" applyAlignment="1">
      <alignment horizontal="center" vertical="center" wrapText="1"/>
    </xf>
    <xf numFmtId="164" fontId="9" fillId="27" borderId="15" xfId="1" applyNumberFormat="1" applyFont="1" applyFill="1" applyBorder="1" applyAlignment="1">
      <alignment horizontal="center" vertical="center" wrapText="1"/>
    </xf>
    <xf numFmtId="9" fontId="9" fillId="27" borderId="6" xfId="1" applyFont="1" applyFill="1" applyBorder="1" applyAlignment="1">
      <alignment horizontal="center" vertical="center" wrapText="1"/>
    </xf>
    <xf numFmtId="9" fontId="9" fillId="27" borderId="11" xfId="1" applyFont="1" applyFill="1" applyBorder="1" applyAlignment="1">
      <alignment horizontal="center" vertical="center" wrapText="1"/>
    </xf>
    <xf numFmtId="9" fontId="9" fillId="27" borderId="15" xfId="1" applyFont="1" applyFill="1" applyBorder="1" applyAlignment="1">
      <alignment horizontal="center" vertical="center" wrapText="1"/>
    </xf>
    <xf numFmtId="9" fontId="2" fillId="27" borderId="18" xfId="1" applyFont="1" applyFill="1" applyBorder="1" applyAlignment="1">
      <alignment vertical="center" wrapText="1"/>
    </xf>
    <xf numFmtId="1" fontId="9" fillId="27" borderId="6" xfId="1" applyNumberFormat="1" applyFont="1" applyFill="1" applyBorder="1" applyAlignment="1">
      <alignment horizontal="center" vertical="center" wrapText="1"/>
    </xf>
    <xf numFmtId="1" fontId="9" fillId="27" borderId="11" xfId="1" applyNumberFormat="1" applyFont="1" applyFill="1" applyBorder="1" applyAlignment="1">
      <alignment horizontal="center" vertical="center" wrapText="1"/>
    </xf>
    <xf numFmtId="1" fontId="9" fillId="27" borderId="15" xfId="1" applyNumberFormat="1" applyFont="1" applyFill="1" applyBorder="1" applyAlignment="1">
      <alignment horizontal="center" vertical="center" wrapText="1"/>
    </xf>
    <xf numFmtId="9" fontId="0" fillId="27" borderId="18" xfId="1" applyFont="1" applyFill="1" applyBorder="1" applyAlignment="1">
      <alignment horizontal="center" vertical="center" wrapText="1"/>
    </xf>
    <xf numFmtId="0" fontId="2" fillId="27" borderId="15" xfId="0" applyFont="1" applyFill="1" applyBorder="1" applyAlignment="1">
      <alignment horizontal="center" vertical="center" wrapText="1"/>
    </xf>
    <xf numFmtId="9" fontId="0" fillId="27" borderId="6" xfId="1" applyFont="1" applyFill="1" applyBorder="1" applyAlignment="1">
      <alignment horizontal="center" vertical="center" wrapText="1"/>
    </xf>
    <xf numFmtId="9" fontId="0" fillId="27" borderId="15" xfId="1" applyFont="1" applyFill="1" applyBorder="1" applyAlignment="1">
      <alignment horizontal="center" vertical="center" wrapText="1"/>
    </xf>
    <xf numFmtId="0" fontId="56" fillId="3" borderId="7" xfId="0" applyFont="1" applyFill="1" applyBorder="1" applyAlignment="1">
      <alignment horizontal="center" vertical="center" wrapText="1"/>
    </xf>
    <xf numFmtId="0" fontId="56" fillId="3" borderId="12" xfId="0" applyFont="1" applyFill="1" applyBorder="1" applyAlignment="1">
      <alignment horizontal="center" vertical="center" wrapText="1"/>
    </xf>
    <xf numFmtId="0" fontId="56" fillId="3" borderId="10" xfId="0" applyFont="1" applyFill="1" applyBorder="1" applyAlignment="1">
      <alignment horizontal="center" vertical="center" wrapText="1"/>
    </xf>
    <xf numFmtId="0" fontId="5" fillId="27" borderId="8" xfId="0" applyFont="1" applyFill="1" applyBorder="1" applyAlignment="1">
      <alignment horizontal="center" vertical="center" wrapText="1"/>
    </xf>
    <xf numFmtId="0" fontId="5" fillId="27" borderId="16" xfId="0" applyFont="1" applyFill="1" applyBorder="1" applyAlignment="1">
      <alignment horizontal="center" vertical="center" wrapText="1"/>
    </xf>
    <xf numFmtId="0" fontId="0" fillId="27" borderId="6" xfId="0" applyFill="1" applyBorder="1" applyAlignment="1">
      <alignment horizontal="center"/>
    </xf>
    <xf numFmtId="0" fontId="0" fillId="27" borderId="11" xfId="0" applyFill="1" applyBorder="1" applyAlignment="1">
      <alignment horizontal="center"/>
    </xf>
    <xf numFmtId="0" fontId="0" fillId="27" borderId="15" xfId="0" applyFill="1" applyBorder="1" applyAlignment="1">
      <alignment horizontal="center"/>
    </xf>
    <xf numFmtId="9" fontId="9" fillId="27" borderId="20" xfId="1" applyFont="1" applyFill="1" applyBorder="1" applyAlignment="1">
      <alignment horizontal="center" vertical="center" wrapText="1"/>
    </xf>
    <xf numFmtId="9" fontId="5" fillId="27" borderId="9" xfId="1" applyFont="1" applyFill="1" applyBorder="1" applyAlignment="1">
      <alignment horizontal="center" vertical="center" wrapText="1"/>
    </xf>
    <xf numFmtId="9" fontId="5" fillId="27" borderId="14" xfId="1" applyFont="1" applyFill="1" applyBorder="1" applyAlignment="1">
      <alignment horizontal="center" vertical="center" wrapText="1"/>
    </xf>
    <xf numFmtId="9" fontId="5" fillId="27" borderId="17" xfId="1" applyFont="1" applyFill="1" applyBorder="1" applyAlignment="1">
      <alignment horizontal="center" vertical="center" wrapText="1"/>
    </xf>
    <xf numFmtId="9" fontId="7" fillId="27" borderId="6" xfId="1" applyFont="1" applyFill="1" applyBorder="1" applyAlignment="1">
      <alignment horizontal="center" vertical="center" wrapText="1"/>
    </xf>
    <xf numFmtId="9" fontId="7" fillId="27" borderId="11" xfId="1" applyFont="1" applyFill="1" applyBorder="1" applyAlignment="1">
      <alignment horizontal="center" vertical="center" wrapText="1"/>
    </xf>
    <xf numFmtId="9" fontId="7" fillId="27" borderId="15" xfId="1" applyFont="1" applyFill="1" applyBorder="1" applyAlignment="1">
      <alignment horizontal="center" vertical="center" wrapText="1"/>
    </xf>
    <xf numFmtId="0" fontId="56" fillId="3" borderId="62" xfId="0" applyFont="1" applyFill="1" applyBorder="1" applyAlignment="1">
      <alignment horizontal="center" vertical="center" wrapText="1"/>
    </xf>
    <xf numFmtId="0" fontId="2" fillId="27" borderId="11" xfId="0" applyFont="1" applyFill="1" applyBorder="1" applyAlignment="1">
      <alignment horizontal="center" vertical="center" wrapText="1"/>
    </xf>
    <xf numFmtId="0" fontId="5" fillId="27" borderId="11" xfId="0" applyFont="1" applyFill="1" applyBorder="1" applyAlignment="1">
      <alignment horizontal="center" vertical="center" wrapText="1"/>
    </xf>
    <xf numFmtId="0" fontId="5" fillId="27" borderId="15" xfId="0" applyFont="1" applyFill="1" applyBorder="1" applyAlignment="1">
      <alignment horizontal="center" vertical="center" wrapText="1"/>
    </xf>
    <xf numFmtId="0" fontId="0" fillId="27" borderId="18" xfId="0" applyFill="1" applyBorder="1" applyAlignment="1">
      <alignment horizontal="center"/>
    </xf>
    <xf numFmtId="9" fontId="5" fillId="27" borderId="15" xfId="1" applyFont="1" applyFill="1" applyBorder="1" applyAlignment="1">
      <alignment horizontal="center" vertical="center" wrapText="1"/>
    </xf>
    <xf numFmtId="0" fontId="10" fillId="27" borderId="8" xfId="0" applyFont="1" applyFill="1" applyBorder="1" applyAlignment="1">
      <alignment horizontal="center" vertical="center" wrapText="1"/>
    </xf>
    <xf numFmtId="0" fontId="10" fillId="27" borderId="13" xfId="0" applyFont="1" applyFill="1" applyBorder="1" applyAlignment="1">
      <alignment horizontal="center" vertical="center" wrapText="1"/>
    </xf>
    <xf numFmtId="0" fontId="10" fillId="27" borderId="16" xfId="0" applyFont="1" applyFill="1" applyBorder="1" applyAlignment="1">
      <alignment horizontal="center" vertical="center" wrapText="1"/>
    </xf>
    <xf numFmtId="10" fontId="0" fillId="27" borderId="18" xfId="0" applyNumberFormat="1" applyFill="1" applyBorder="1" applyAlignment="1">
      <alignment horizontal="center"/>
    </xf>
    <xf numFmtId="9" fontId="7" fillId="27" borderId="8" xfId="1" applyFont="1" applyFill="1" applyBorder="1" applyAlignment="1">
      <alignment horizontal="center" vertical="center" wrapText="1"/>
    </xf>
    <xf numFmtId="9" fontId="7" fillId="27" borderId="13" xfId="1" applyFont="1" applyFill="1" applyBorder="1" applyAlignment="1">
      <alignment horizontal="center" vertical="center" wrapText="1"/>
    </xf>
    <xf numFmtId="9" fontId="7" fillId="27" borderId="16" xfId="1" applyFont="1" applyFill="1" applyBorder="1" applyAlignment="1">
      <alignment horizontal="center" vertical="center" wrapText="1"/>
    </xf>
    <xf numFmtId="0" fontId="5" fillId="29" borderId="8" xfId="0" applyFont="1" applyFill="1" applyBorder="1" applyAlignment="1">
      <alignment horizontal="center" vertical="center" wrapText="1"/>
    </xf>
    <xf numFmtId="0" fontId="5" fillId="29" borderId="13" xfId="0" applyFont="1" applyFill="1" applyBorder="1" applyAlignment="1">
      <alignment horizontal="center" vertical="center" wrapText="1"/>
    </xf>
    <xf numFmtId="0" fontId="5" fillId="29" borderId="16" xfId="0" applyFont="1" applyFill="1" applyBorder="1" applyAlignment="1">
      <alignment horizontal="center" vertical="center" wrapText="1"/>
    </xf>
    <xf numFmtId="0" fontId="6" fillId="3" borderId="72" xfId="0" applyFont="1" applyFill="1" applyBorder="1" applyAlignment="1">
      <alignment horizontal="center" vertical="center" wrapText="1"/>
    </xf>
    <xf numFmtId="0" fontId="8"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6" fillId="3" borderId="28" xfId="0" applyFont="1" applyFill="1" applyBorder="1" applyAlignment="1">
      <alignment horizontal="center" vertical="center" wrapText="1"/>
    </xf>
    <xf numFmtId="0" fontId="6" fillId="3" borderId="7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14" fillId="0" borderId="11" xfId="0" applyFont="1" applyFill="1" applyBorder="1" applyAlignment="1">
      <alignment horizontal="left" vertical="center" wrapText="1"/>
    </xf>
    <xf numFmtId="9" fontId="5" fillId="0" borderId="18" xfId="1"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1" fontId="5" fillId="0" borderId="18" xfId="1"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8" fillId="7" borderId="47" xfId="0" applyFont="1" applyFill="1" applyBorder="1" applyAlignment="1">
      <alignment horizontal="center" vertical="center" wrapText="1"/>
    </xf>
    <xf numFmtId="0" fontId="8" fillId="7" borderId="51" xfId="0" applyFont="1" applyFill="1" applyBorder="1" applyAlignment="1">
      <alignment horizontal="center" vertical="center" wrapText="1"/>
    </xf>
    <xf numFmtId="0" fontId="8" fillId="7" borderId="54" xfId="0" applyFont="1" applyFill="1" applyBorder="1" applyAlignment="1">
      <alignment horizontal="center" vertical="center" wrapText="1"/>
    </xf>
    <xf numFmtId="0" fontId="6" fillId="30" borderId="49" xfId="0" applyFont="1" applyFill="1" applyBorder="1" applyAlignment="1">
      <alignment horizontal="center" vertical="center" wrapText="1"/>
    </xf>
    <xf numFmtId="0" fontId="6" fillId="30" borderId="18" xfId="0" applyFont="1" applyFill="1" applyBorder="1" applyAlignment="1">
      <alignment horizontal="center" vertical="center" wrapText="1"/>
    </xf>
    <xf numFmtId="0" fontId="6" fillId="30" borderId="56" xfId="0" applyFont="1" applyFill="1" applyBorder="1" applyAlignment="1">
      <alignment horizontal="center" vertical="center" wrapText="1"/>
    </xf>
    <xf numFmtId="10" fontId="5" fillId="0" borderId="49" xfId="1" applyNumberFormat="1" applyFont="1" applyBorder="1" applyAlignment="1">
      <alignment horizontal="center" vertical="center" wrapText="1"/>
    </xf>
    <xf numFmtId="10" fontId="5" fillId="0" borderId="18" xfId="1" applyNumberFormat="1" applyFont="1" applyBorder="1" applyAlignment="1">
      <alignment horizontal="center" vertical="center" wrapText="1"/>
    </xf>
    <xf numFmtId="10" fontId="5" fillId="0" borderId="56" xfId="1" applyNumberFormat="1" applyFont="1" applyBorder="1" applyAlignment="1">
      <alignment horizontal="center" vertical="center" wrapText="1"/>
    </xf>
    <xf numFmtId="1" fontId="5" fillId="0" borderId="49" xfId="1" applyNumberFormat="1" applyFont="1" applyBorder="1" applyAlignment="1">
      <alignment horizontal="center" vertical="center" wrapText="1"/>
    </xf>
    <xf numFmtId="1" fontId="5" fillId="0" borderId="18" xfId="1" applyNumberFormat="1" applyFont="1" applyBorder="1" applyAlignment="1">
      <alignment horizontal="center" vertical="center" wrapText="1"/>
    </xf>
    <xf numFmtId="1" fontId="5" fillId="0" borderId="56" xfId="1" applyNumberFormat="1" applyFont="1" applyBorder="1" applyAlignment="1">
      <alignment horizontal="center" vertical="center" wrapText="1"/>
    </xf>
    <xf numFmtId="9" fontId="5" fillId="0" borderId="49" xfId="1" applyNumberFormat="1" applyFont="1" applyBorder="1" applyAlignment="1">
      <alignment horizontal="center" vertical="center" wrapText="1"/>
    </xf>
    <xf numFmtId="9" fontId="5" fillId="0" borderId="18" xfId="1" applyNumberFormat="1" applyFont="1" applyBorder="1" applyAlignment="1">
      <alignment horizontal="center" vertical="center" wrapText="1"/>
    </xf>
    <xf numFmtId="9" fontId="5" fillId="0" borderId="56" xfId="1" applyNumberFormat="1" applyFont="1" applyBorder="1" applyAlignment="1">
      <alignment horizontal="center" vertical="center" wrapText="1"/>
    </xf>
    <xf numFmtId="9" fontId="5" fillId="0" borderId="24" xfId="1" applyNumberFormat="1" applyFont="1" applyBorder="1" applyAlignment="1">
      <alignment horizontal="center" vertical="center" wrapText="1"/>
    </xf>
    <xf numFmtId="9" fontId="5" fillId="0" borderId="52" xfId="1" applyNumberFormat="1" applyFont="1" applyBorder="1" applyAlignment="1">
      <alignment horizontal="center" vertical="center" wrapText="1"/>
    </xf>
    <xf numFmtId="9" fontId="5" fillId="0" borderId="57" xfId="1" applyNumberFormat="1" applyFont="1" applyBorder="1" applyAlignment="1">
      <alignment horizontal="center" vertical="center" wrapText="1"/>
    </xf>
    <xf numFmtId="0" fontId="0" fillId="7" borderId="49"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56" xfId="0" applyFill="1" applyBorder="1" applyAlignment="1">
      <alignment horizontal="center" vertical="center" wrapText="1"/>
    </xf>
    <xf numFmtId="0" fontId="5" fillId="7" borderId="49"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56" xfId="0" applyFont="1" applyFill="1" applyBorder="1" applyAlignment="1">
      <alignment horizontal="center" vertical="center" wrapText="1"/>
    </xf>
    <xf numFmtId="0" fontId="8" fillId="7" borderId="49"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56" xfId="0" applyFont="1" applyFill="1" applyBorder="1" applyAlignment="1">
      <alignment horizontal="center" vertical="center" wrapText="1"/>
    </xf>
    <xf numFmtId="0" fontId="6" fillId="3" borderId="77"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78" xfId="0" applyFont="1" applyFill="1" applyBorder="1" applyAlignment="1">
      <alignment horizontal="center" vertical="center" wrapText="1"/>
    </xf>
    <xf numFmtId="9" fontId="5" fillId="0" borderId="39" xfId="1" applyFont="1" applyFill="1" applyBorder="1" applyAlignment="1">
      <alignment horizontal="center" vertical="center" wrapText="1"/>
    </xf>
    <xf numFmtId="9" fontId="5" fillId="0" borderId="45" xfId="1" applyFont="1" applyFill="1" applyBorder="1" applyAlignment="1">
      <alignment horizontal="center" vertical="center" wrapText="1"/>
    </xf>
    <xf numFmtId="9" fontId="5" fillId="0" borderId="79" xfId="1" applyFont="1" applyFill="1" applyBorder="1" applyAlignment="1">
      <alignment horizontal="center" vertical="center" wrapText="1"/>
    </xf>
    <xf numFmtId="10" fontId="5" fillId="0" borderId="60" xfId="0" applyNumberFormat="1" applyFont="1" applyFill="1" applyBorder="1" applyAlignment="1">
      <alignment horizontal="center" vertical="center" wrapText="1"/>
    </xf>
    <xf numFmtId="0" fontId="50" fillId="0" borderId="38" xfId="0" applyFont="1" applyBorder="1" applyAlignment="1">
      <alignment horizontal="left" vertical="center"/>
    </xf>
    <xf numFmtId="0" fontId="50" fillId="0" borderId="42" xfId="0" applyFont="1" applyBorder="1" applyAlignment="1">
      <alignment horizontal="left" vertical="center"/>
    </xf>
    <xf numFmtId="0" fontId="50" fillId="0" borderId="41" xfId="0" applyFont="1" applyBorder="1" applyAlignment="1">
      <alignment horizontal="left" vertical="center"/>
    </xf>
    <xf numFmtId="0" fontId="49" fillId="0" borderId="38" xfId="0" applyFont="1" applyBorder="1" applyAlignment="1">
      <alignment horizontal="left" vertical="center"/>
    </xf>
    <xf numFmtId="0" fontId="49" fillId="0" borderId="42" xfId="0" applyFont="1" applyBorder="1" applyAlignment="1">
      <alignment horizontal="left" vertical="center"/>
    </xf>
    <xf numFmtId="0" fontId="49" fillId="0" borderId="41" xfId="0" applyFont="1" applyBorder="1" applyAlignment="1">
      <alignment horizontal="left" vertical="center"/>
    </xf>
    <xf numFmtId="0" fontId="0" fillId="0" borderId="42" xfId="0" applyBorder="1" applyAlignment="1">
      <alignment horizontal="left" vertical="center"/>
    </xf>
    <xf numFmtId="0" fontId="0" fillId="0" borderId="41" xfId="0" applyBorder="1" applyAlignment="1">
      <alignment horizontal="left" vertical="center"/>
    </xf>
    <xf numFmtId="0" fontId="50" fillId="0" borderId="38" xfId="0" applyFont="1" applyBorder="1" applyAlignment="1">
      <alignment horizontal="center"/>
    </xf>
    <xf numFmtId="0" fontId="50" fillId="0" borderId="42" xfId="0" applyFont="1" applyBorder="1" applyAlignment="1">
      <alignment horizontal="center"/>
    </xf>
    <xf numFmtId="0" fontId="50" fillId="0" borderId="41" xfId="0" applyFont="1" applyBorder="1" applyAlignment="1">
      <alignment horizontal="center"/>
    </xf>
    <xf numFmtId="0" fontId="50" fillId="0" borderId="18" xfId="0" applyFont="1" applyFill="1" applyBorder="1" applyAlignment="1">
      <alignment horizontal="left" vertical="center" wrapText="1"/>
    </xf>
    <xf numFmtId="0" fontId="51" fillId="0" borderId="18" xfId="0" applyFont="1" applyFill="1" applyBorder="1" applyAlignment="1">
      <alignment horizontal="left" vertical="center" wrapText="1"/>
    </xf>
    <xf numFmtId="0" fontId="50" fillId="0" borderId="18" xfId="0" applyFont="1" applyBorder="1" applyAlignment="1">
      <alignment horizontal="left" vertical="center" wrapText="1"/>
    </xf>
    <xf numFmtId="0" fontId="11" fillId="0" borderId="18" xfId="0" applyFont="1" applyBorder="1" applyAlignment="1">
      <alignment horizontal="left" vertical="center" wrapText="1"/>
    </xf>
    <xf numFmtId="0" fontId="44" fillId="26" borderId="18" xfId="0" applyFont="1" applyFill="1" applyBorder="1" applyAlignment="1">
      <alignment horizontal="center" vertical="center" wrapText="1"/>
    </xf>
    <xf numFmtId="0" fontId="44" fillId="8" borderId="38" xfId="0" applyFont="1" applyFill="1" applyBorder="1" applyAlignment="1">
      <alignment horizontal="center" vertical="center" wrapText="1"/>
    </xf>
    <xf numFmtId="0" fontId="44" fillId="8" borderId="42" xfId="0" applyFont="1" applyFill="1" applyBorder="1" applyAlignment="1">
      <alignment horizontal="center" vertical="center" wrapText="1"/>
    </xf>
    <xf numFmtId="0" fontId="44" fillId="8" borderId="41" xfId="0" applyFont="1" applyFill="1" applyBorder="1" applyAlignment="1">
      <alignment horizontal="center" vertical="center" wrapText="1"/>
    </xf>
    <xf numFmtId="0" fontId="36" fillId="22" borderId="6" xfId="0" applyFont="1" applyFill="1" applyBorder="1" applyAlignment="1">
      <alignment horizontal="center" vertical="center" textRotation="90"/>
    </xf>
    <xf numFmtId="0" fontId="36" fillId="22" borderId="11" xfId="0" applyFont="1" applyFill="1" applyBorder="1" applyAlignment="1">
      <alignment horizontal="center" vertical="center" textRotation="90"/>
    </xf>
    <xf numFmtId="0" fontId="36" fillId="22" borderId="15" xfId="0" applyFont="1" applyFill="1" applyBorder="1" applyAlignment="1">
      <alignment horizontal="center" vertical="center" textRotation="90"/>
    </xf>
    <xf numFmtId="0" fontId="36" fillId="22" borderId="6" xfId="0" applyFont="1" applyFill="1" applyBorder="1" applyAlignment="1">
      <alignment horizontal="center" vertical="center" textRotation="90" wrapText="1"/>
    </xf>
    <xf numFmtId="0" fontId="36" fillId="22" borderId="11" xfId="0" applyFont="1" applyFill="1" applyBorder="1" applyAlignment="1">
      <alignment horizontal="center" vertical="center" textRotation="90" wrapText="1"/>
    </xf>
    <xf numFmtId="0" fontId="36" fillId="22" borderId="15" xfId="0" applyFont="1" applyFill="1" applyBorder="1" applyAlignment="1">
      <alignment horizontal="center" vertical="center" textRotation="90" wrapText="1"/>
    </xf>
    <xf numFmtId="0" fontId="36" fillId="16" borderId="6" xfId="0" applyFont="1" applyFill="1" applyBorder="1" applyAlignment="1">
      <alignment horizontal="center" vertical="center" textRotation="90" shrinkToFit="1"/>
    </xf>
    <xf numFmtId="0" fontId="36" fillId="16" borderId="11" xfId="0" applyFont="1" applyFill="1" applyBorder="1" applyAlignment="1">
      <alignment horizontal="center" vertical="center" textRotation="90" shrinkToFit="1"/>
    </xf>
    <xf numFmtId="0" fontId="36" fillId="16" borderId="15" xfId="0" applyFont="1" applyFill="1" applyBorder="1" applyAlignment="1">
      <alignment horizontal="center" vertical="center" textRotation="90" shrinkToFit="1"/>
    </xf>
    <xf numFmtId="0" fontId="44" fillId="23" borderId="38" xfId="0" applyFont="1" applyFill="1" applyBorder="1" applyAlignment="1">
      <alignment horizontal="center" vertical="center" wrapText="1"/>
    </xf>
    <xf numFmtId="0" fontId="44" fillId="23" borderId="42" xfId="0" applyFont="1" applyFill="1" applyBorder="1" applyAlignment="1">
      <alignment horizontal="center" vertical="center" wrapText="1"/>
    </xf>
    <xf numFmtId="0" fontId="44" fillId="23" borderId="41" xfId="0" applyFont="1" applyFill="1" applyBorder="1" applyAlignment="1">
      <alignment horizontal="center" vertical="center" wrapText="1"/>
    </xf>
    <xf numFmtId="0" fontId="39" fillId="0" borderId="18" xfId="0" applyFont="1" applyBorder="1" applyAlignment="1">
      <alignment horizontal="left" vertical="center" wrapText="1"/>
    </xf>
    <xf numFmtId="0" fontId="38" fillId="16" borderId="38" xfId="0" applyFont="1" applyFill="1" applyBorder="1" applyAlignment="1">
      <alignment horizontal="center" vertical="center" wrapText="1"/>
    </xf>
    <xf numFmtId="0" fontId="38" fillId="16" borderId="41" xfId="0" applyFont="1" applyFill="1" applyBorder="1" applyAlignment="1">
      <alignment horizontal="center" vertical="center" wrapText="1"/>
    </xf>
    <xf numFmtId="0" fontId="41" fillId="0" borderId="18" xfId="0" applyFont="1" applyBorder="1" applyAlignment="1">
      <alignment horizontal="left" wrapText="1"/>
    </xf>
    <xf numFmtId="0" fontId="39" fillId="0" borderId="18" xfId="0" applyFont="1" applyBorder="1" applyAlignment="1">
      <alignment horizontal="left" wrapText="1"/>
    </xf>
    <xf numFmtId="0" fontId="38" fillId="22" borderId="38" xfId="0" applyFont="1" applyFill="1" applyBorder="1" applyAlignment="1">
      <alignment horizontal="center" vertical="center" wrapText="1"/>
    </xf>
    <xf numFmtId="0" fontId="38" fillId="22" borderId="41" xfId="0" applyFont="1" applyFill="1" applyBorder="1" applyAlignment="1">
      <alignment horizontal="center" vertical="center" wrapText="1"/>
    </xf>
    <xf numFmtId="0" fontId="39" fillId="0" borderId="18" xfId="0" applyFont="1" applyFill="1" applyBorder="1" applyAlignment="1">
      <alignment vertical="center" wrapText="1"/>
    </xf>
    <xf numFmtId="0" fontId="39" fillId="0" borderId="38" xfId="0" applyFont="1" applyFill="1" applyBorder="1" applyAlignment="1">
      <alignment horizontal="left" vertical="center" wrapText="1"/>
    </xf>
    <xf numFmtId="0" fontId="39" fillId="0" borderId="42" xfId="0" applyFont="1" applyFill="1" applyBorder="1" applyAlignment="1">
      <alignment horizontal="left" vertical="center" wrapText="1"/>
    </xf>
    <xf numFmtId="0" fontId="39" fillId="0" borderId="41" xfId="0" applyFont="1" applyFill="1" applyBorder="1" applyAlignment="1">
      <alignment horizontal="left" vertical="center" wrapText="1"/>
    </xf>
    <xf numFmtId="0" fontId="44" fillId="3" borderId="38" xfId="0" applyFont="1" applyFill="1" applyBorder="1" applyAlignment="1">
      <alignment horizontal="center" vertical="center" wrapText="1"/>
    </xf>
    <xf numFmtId="0" fontId="44" fillId="3" borderId="42" xfId="0" applyFont="1" applyFill="1" applyBorder="1" applyAlignment="1">
      <alignment horizontal="center" vertical="center" wrapText="1"/>
    </xf>
    <xf numFmtId="0" fontId="44" fillId="3" borderId="41" xfId="0" applyFont="1" applyFill="1" applyBorder="1" applyAlignment="1">
      <alignment horizontal="center" vertical="center" wrapText="1"/>
    </xf>
    <xf numFmtId="0" fontId="40" fillId="22" borderId="38" xfId="0" applyFont="1" applyFill="1" applyBorder="1" applyAlignment="1">
      <alignment horizontal="center" vertical="center" wrapText="1"/>
    </xf>
    <xf numFmtId="0" fontId="40" fillId="22" borderId="41" xfId="0" applyFont="1" applyFill="1" applyBorder="1" applyAlignment="1">
      <alignment horizontal="center" vertical="center" wrapText="1"/>
    </xf>
    <xf numFmtId="0" fontId="39" fillId="0" borderId="18" xfId="0" applyFont="1" applyFill="1" applyBorder="1" applyAlignment="1">
      <alignment horizontal="left" vertical="center" wrapText="1"/>
    </xf>
    <xf numFmtId="0" fontId="44" fillId="4" borderId="18" xfId="0" applyFont="1" applyFill="1" applyBorder="1" applyAlignment="1">
      <alignment horizontal="center" vertical="center" wrapText="1"/>
    </xf>
    <xf numFmtId="0" fontId="39" fillId="0" borderId="18" xfId="0" applyFont="1" applyFill="1" applyBorder="1" applyAlignment="1">
      <alignment vertical="top" wrapText="1"/>
    </xf>
    <xf numFmtId="0" fontId="38" fillId="22" borderId="6" xfId="0" applyFont="1" applyFill="1" applyBorder="1" applyAlignment="1">
      <alignment horizontal="center" vertical="center" textRotation="90" wrapText="1"/>
    </xf>
    <xf numFmtId="0" fontId="38" fillId="22" borderId="11" xfId="0" applyFont="1" applyFill="1" applyBorder="1" applyAlignment="1">
      <alignment horizontal="center" vertical="center" textRotation="90" wrapText="1"/>
    </xf>
    <xf numFmtId="0" fontId="39" fillId="0" borderId="38" xfId="0" applyFont="1" applyFill="1" applyBorder="1" applyAlignment="1">
      <alignment vertical="center"/>
    </xf>
    <xf numFmtId="0" fontId="37" fillId="0" borderId="42" xfId="0" applyFont="1" applyFill="1" applyBorder="1" applyAlignment="1">
      <alignment vertical="center"/>
    </xf>
    <xf numFmtId="0" fontId="37" fillId="0" borderId="41" xfId="0" applyFont="1" applyFill="1" applyBorder="1" applyAlignment="1">
      <alignment vertical="center"/>
    </xf>
    <xf numFmtId="0" fontId="36" fillId="22" borderId="25" xfId="0" applyFont="1" applyFill="1" applyBorder="1" applyAlignment="1">
      <alignment horizontal="center" vertical="center" textRotation="90" wrapText="1"/>
    </xf>
    <xf numFmtId="0" fontId="36" fillId="22" borderId="43" xfId="0" applyFont="1" applyFill="1" applyBorder="1" applyAlignment="1">
      <alignment horizontal="center" vertical="center" textRotation="90" wrapText="1"/>
    </xf>
    <xf numFmtId="0" fontId="38" fillId="16" borderId="6" xfId="0" applyFont="1" applyFill="1" applyBorder="1" applyAlignment="1">
      <alignment horizontal="center" vertical="center" textRotation="90" wrapText="1"/>
    </xf>
    <xf numFmtId="0" fontId="38" fillId="16" borderId="11" xfId="0" applyFont="1" applyFill="1" applyBorder="1" applyAlignment="1">
      <alignment horizontal="center" vertical="center" textRotation="90" wrapText="1"/>
    </xf>
    <xf numFmtId="0" fontId="38" fillId="16" borderId="15" xfId="0" applyFont="1" applyFill="1" applyBorder="1" applyAlignment="1">
      <alignment horizontal="center" vertical="center" textRotation="90" wrapText="1"/>
    </xf>
    <xf numFmtId="0" fontId="6" fillId="5" borderId="12" xfId="0" applyFont="1" applyFill="1" applyBorder="1" applyAlignment="1">
      <alignment horizontal="center" vertical="center" wrapText="1"/>
    </xf>
    <xf numFmtId="0" fontId="0" fillId="0" borderId="7" xfId="0" applyFont="1" applyFill="1" applyBorder="1" applyAlignment="1">
      <alignment horizontal="center" vertical="center" wrapText="1"/>
    </xf>
    <xf numFmtId="9" fontId="0" fillId="0" borderId="7" xfId="0" applyNumberFormat="1" applyFont="1" applyFill="1" applyBorder="1" applyAlignment="1">
      <alignment horizontal="center" vertical="center" wrapText="1"/>
    </xf>
    <xf numFmtId="0" fontId="5" fillId="0" borderId="84" xfId="0" applyFont="1" applyFill="1" applyBorder="1" applyAlignment="1">
      <alignment horizontal="center" vertical="center" wrapText="1"/>
    </xf>
    <xf numFmtId="10" fontId="5" fillId="0" borderId="20" xfId="1" applyNumberFormat="1" applyFont="1" applyBorder="1" applyAlignment="1">
      <alignment horizontal="center" vertical="center" wrapText="1"/>
    </xf>
    <xf numFmtId="10" fontId="5" fillId="0" borderId="11" xfId="1" applyNumberFormat="1" applyFont="1" applyBorder="1" applyAlignment="1">
      <alignment horizontal="center" vertical="center" wrapText="1"/>
    </xf>
    <xf numFmtId="10" fontId="5" fillId="0" borderId="62" xfId="1" applyNumberFormat="1" applyFont="1" applyBorder="1" applyAlignment="1">
      <alignment horizontal="center" vertical="center" wrapText="1"/>
    </xf>
    <xf numFmtId="1" fontId="5" fillId="0" borderId="20" xfId="1" applyNumberFormat="1" applyFont="1" applyBorder="1" applyAlignment="1">
      <alignment horizontal="center" vertical="center" wrapText="1"/>
    </xf>
    <xf numFmtId="1" fontId="5" fillId="0" borderId="11" xfId="1" applyNumberFormat="1" applyFont="1" applyBorder="1" applyAlignment="1">
      <alignment horizontal="center" vertical="center" wrapText="1"/>
    </xf>
    <xf numFmtId="1" fontId="5" fillId="0" borderId="62" xfId="1" applyNumberFormat="1" applyFont="1" applyBorder="1" applyAlignment="1">
      <alignment horizontal="center" vertical="center" wrapText="1"/>
    </xf>
    <xf numFmtId="9" fontId="5" fillId="0" borderId="20" xfId="1" applyNumberFormat="1" applyFont="1" applyBorder="1" applyAlignment="1">
      <alignment horizontal="center" vertical="center" wrapText="1"/>
    </xf>
    <xf numFmtId="9" fontId="5" fillId="0" borderId="11" xfId="1" applyNumberFormat="1" applyFont="1" applyBorder="1" applyAlignment="1">
      <alignment horizontal="center" vertical="center" wrapText="1"/>
    </xf>
    <xf numFmtId="9" fontId="5" fillId="0" borderId="62" xfId="1" applyNumberFormat="1" applyFont="1" applyBorder="1" applyAlignment="1">
      <alignment horizontal="center" vertical="center" wrapText="1"/>
    </xf>
    <xf numFmtId="9" fontId="5" fillId="0" borderId="40" xfId="1" applyNumberFormat="1" applyFont="1" applyBorder="1" applyAlignment="1">
      <alignment horizontal="center" vertical="center" wrapText="1"/>
    </xf>
    <xf numFmtId="9" fontId="5" fillId="0" borderId="45" xfId="1" applyNumberFormat="1" applyFont="1" applyBorder="1" applyAlignment="1">
      <alignment horizontal="center" vertical="center" wrapText="1"/>
    </xf>
    <xf numFmtId="9" fontId="5" fillId="0" borderId="79" xfId="1" applyNumberFormat="1" applyFont="1" applyBorder="1" applyAlignment="1">
      <alignment horizontal="center" vertical="center" wrapText="1"/>
    </xf>
    <xf numFmtId="0" fontId="6" fillId="3" borderId="40"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79" xfId="0" applyFont="1" applyFill="1" applyBorder="1" applyAlignment="1">
      <alignment horizontal="center" vertical="center" wrapText="1"/>
    </xf>
    <xf numFmtId="0" fontId="5" fillId="0" borderId="39" xfId="0" applyFont="1" applyFill="1" applyBorder="1" applyAlignment="1">
      <alignment vertical="center" wrapText="1"/>
    </xf>
    <xf numFmtId="0" fontId="5" fillId="0" borderId="4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8">
    <cellStyle name="20% - Énfasis3" xfId="4" builtinId="38"/>
    <cellStyle name="40% - Énfasis5" xfId="5" builtinId="47"/>
    <cellStyle name="Millares 2" xfId="6"/>
    <cellStyle name="Normal" xfId="0" builtinId="0"/>
    <cellStyle name="Normal 2" xfId="2"/>
    <cellStyle name="Normal 3" xfId="3"/>
    <cellStyle name="Normal 3 2" xfId="7"/>
    <cellStyle name="Porcentaje" xfId="1" builtinId="5"/>
  </cellStyles>
  <dxfs count="20">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2"/>
        <color theme="1"/>
        <name val="Calibri"/>
        <scheme val="minor"/>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Calibri"/>
        <scheme val="minor"/>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dxf>
    <dxf>
      <font>
        <b val="0"/>
        <i val="0"/>
        <strike val="0"/>
        <condense val="0"/>
        <extend val="0"/>
        <outline val="0"/>
        <shadow val="0"/>
        <u val="none"/>
        <vertAlign val="baseline"/>
        <sz val="12"/>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Calibri"/>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thin">
          <color indexed="64"/>
        </right>
        <top style="thin">
          <color indexed="64"/>
        </top>
        <bottom/>
        <vertical/>
        <horizontal/>
      </border>
    </dxf>
    <dxf>
      <font>
        <b val="0"/>
        <i val="0"/>
        <strike val="0"/>
        <condense val="0"/>
        <extend val="0"/>
        <outline val="0"/>
        <shadow val="0"/>
        <u val="none"/>
        <vertAlign val="baseline"/>
        <sz val="24"/>
        <color theme="0"/>
        <name val="Calibri"/>
        <scheme val="minor"/>
      </font>
      <fill>
        <patternFill patternType="solid">
          <fgColor indexed="64"/>
          <bgColor rgb="FFC00000"/>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vertical/>
        <horizontal/>
      </border>
    </dxf>
    <dxf>
      <font>
        <b val="0"/>
        <i val="0"/>
        <strike val="0"/>
        <condense val="0"/>
        <extend val="0"/>
        <outline val="0"/>
        <shadow val="0"/>
        <u val="none"/>
        <vertAlign val="baseline"/>
        <sz val="12"/>
        <color theme="1"/>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rgb="FF222222"/>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none"/>
      </font>
      <fill>
        <patternFill patternType="none">
          <fgColor indexed="64"/>
          <bgColor indexed="65"/>
        </patternFill>
      </fill>
      <alignment horizontal="center" vertical="center" textRotation="0" wrapText="1" indent="0" justifyLastLine="0" shrinkToFit="0" readingOrder="0"/>
      <border diagonalUp="0" diagonalDown="0">
        <left style="double">
          <color indexed="64"/>
        </left>
        <right style="thin">
          <color indexed="64"/>
        </right>
        <top style="thin">
          <color indexed="64"/>
        </top>
        <bottom style="thin">
          <color indexed="64"/>
        </bottom>
        <vertical/>
        <horizontal/>
      </border>
    </dxf>
    <dxf>
      <border outline="0">
        <right style="medium">
          <color indexed="64"/>
        </right>
      </border>
    </dxf>
    <dxf>
      <font>
        <b/>
        <i val="0"/>
        <strike val="0"/>
        <condense val="0"/>
        <extend val="0"/>
        <outline val="0"/>
        <shadow val="0"/>
        <u val="none"/>
        <vertAlign val="baseline"/>
        <sz val="14"/>
        <color auto="1"/>
        <name val="Calibri"/>
        <scheme val="minor"/>
      </font>
      <fill>
        <patternFill patternType="solid">
          <fgColor indexed="64"/>
          <bgColor theme="8"/>
        </patternFill>
      </fill>
      <alignment horizontal="center" vertical="center" textRotation="0" wrapText="1" indent="0" justifyLastLine="0" shrinkToFit="0" readingOrder="0"/>
    </dxf>
  </dxfs>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INICIO!A1"/><Relationship Id="rId1" Type="http://schemas.openxmlformats.org/officeDocument/2006/relationships/hyperlink" Target="#'PLAN DE ACCI&#211;N 2019 Actividades'!A1"/></Relationships>
</file>

<file path=xl/drawings/_rels/drawing2.xml.rels><?xml version="1.0" encoding="UTF-8" standalone="yes"?>
<Relationships xmlns="http://schemas.openxmlformats.org/package/2006/relationships"><Relationship Id="rId1" Type="http://schemas.openxmlformats.org/officeDocument/2006/relationships/hyperlink" Target="#'PLAN DE ACCI&#211;N 2019 Producto'!A1"/></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hyperlink" Target="#'PLAN DE ACCI&#211;N 2018'!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123825</xdr:rowOff>
    </xdr:from>
    <xdr:to>
      <xdr:col>7</xdr:col>
      <xdr:colOff>1485901</xdr:colOff>
      <xdr:row>4</xdr:row>
      <xdr:rowOff>0</xdr:rowOff>
    </xdr:to>
    <xdr:sp macro="" textlink="">
      <xdr:nvSpPr>
        <xdr:cNvPr id="2" name="16 Rectángulo"/>
        <xdr:cNvSpPr/>
      </xdr:nvSpPr>
      <xdr:spPr>
        <a:xfrm>
          <a:off x="333376" y="123825"/>
          <a:ext cx="13944600" cy="63817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PLAN DE ACCIÓN INSTITUCIONAL 2019 - </a:t>
          </a:r>
          <a:r>
            <a:rPr lang="es-CO" sz="2200" b="1">
              <a:solidFill>
                <a:srgbClr val="FFFF00"/>
              </a:solidFill>
            </a:rPr>
            <a:t>PRODUCTOS</a:t>
          </a:r>
        </a:p>
      </xdr:txBody>
    </xdr:sp>
    <xdr:clientData/>
  </xdr:twoCellAnchor>
  <xdr:twoCellAnchor>
    <xdr:from>
      <xdr:col>1</xdr:col>
      <xdr:colOff>1819275</xdr:colOff>
      <xdr:row>3</xdr:row>
      <xdr:rowOff>133350</xdr:rowOff>
    </xdr:from>
    <xdr:to>
      <xdr:col>2</xdr:col>
      <xdr:colOff>1038225</xdr:colOff>
      <xdr:row>4</xdr:row>
      <xdr:rowOff>352425</xdr:rowOff>
    </xdr:to>
    <xdr:sp macro="" textlink="">
      <xdr:nvSpPr>
        <xdr:cNvPr id="3" name="4 Flecha derecha">
          <a:hlinkClick xmlns:r="http://schemas.openxmlformats.org/officeDocument/2006/relationships" r:id="rId1"/>
        </xdr:cNvPr>
        <xdr:cNvSpPr/>
      </xdr:nvSpPr>
      <xdr:spPr>
        <a:xfrm>
          <a:off x="2657475" y="704850"/>
          <a:ext cx="1485900" cy="409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SIGUIENTE</a:t>
          </a:r>
        </a:p>
      </xdr:txBody>
    </xdr:sp>
    <xdr:clientData/>
  </xdr:twoCellAnchor>
  <xdr:twoCellAnchor>
    <xdr:from>
      <xdr:col>1</xdr:col>
      <xdr:colOff>19050</xdr:colOff>
      <xdr:row>4</xdr:row>
      <xdr:rowOff>47625</xdr:rowOff>
    </xdr:from>
    <xdr:to>
      <xdr:col>1</xdr:col>
      <xdr:colOff>1581150</xdr:colOff>
      <xdr:row>4</xdr:row>
      <xdr:rowOff>276225</xdr:rowOff>
    </xdr:to>
    <xdr:sp macro="" textlink="">
      <xdr:nvSpPr>
        <xdr:cNvPr id="4" name="3 Rectángulo redondeado">
          <a:hlinkClick xmlns:r="http://schemas.openxmlformats.org/officeDocument/2006/relationships" r:id="rId2"/>
        </xdr:cNvPr>
        <xdr:cNvSpPr/>
      </xdr:nvSpPr>
      <xdr:spPr>
        <a:xfrm>
          <a:off x="857250" y="809625"/>
          <a:ext cx="1562100" cy="2286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lang="es-CO" sz="1200"/>
            <a:t>Clic</a:t>
          </a:r>
          <a:r>
            <a:rPr lang="es-CO" sz="1200" baseline="0"/>
            <a:t> para regresar</a:t>
          </a:r>
          <a:endParaRPr lang="es-CO"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435349</xdr:colOff>
      <xdr:row>0</xdr:row>
      <xdr:rowOff>89648</xdr:rowOff>
    </xdr:from>
    <xdr:to>
      <xdr:col>9</xdr:col>
      <xdr:colOff>42022</xdr:colOff>
      <xdr:row>4</xdr:row>
      <xdr:rowOff>13448</xdr:rowOff>
    </xdr:to>
    <xdr:sp macro="" textlink="">
      <xdr:nvSpPr>
        <xdr:cNvPr id="2" name="16 Rectángulo"/>
        <xdr:cNvSpPr/>
      </xdr:nvSpPr>
      <xdr:spPr>
        <a:xfrm>
          <a:off x="435349" y="89648"/>
          <a:ext cx="16090526" cy="685800"/>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PLAN DE ACCIÓN INSTITUCIONAL DE 2019 - </a:t>
          </a:r>
          <a:r>
            <a:rPr lang="es-CO" sz="2200" b="1">
              <a:solidFill>
                <a:srgbClr val="FFFF00"/>
              </a:solidFill>
            </a:rPr>
            <a:t>ACTIVIDADES</a:t>
          </a:r>
        </a:p>
      </xdr:txBody>
    </xdr:sp>
    <xdr:clientData/>
  </xdr:twoCellAnchor>
  <xdr:twoCellAnchor>
    <xdr:from>
      <xdr:col>33</xdr:col>
      <xdr:colOff>658091</xdr:colOff>
      <xdr:row>1</xdr:row>
      <xdr:rowOff>69273</xdr:rowOff>
    </xdr:from>
    <xdr:to>
      <xdr:col>33</xdr:col>
      <xdr:colOff>1143000</xdr:colOff>
      <xdr:row>5</xdr:row>
      <xdr:rowOff>17318</xdr:rowOff>
    </xdr:to>
    <xdr:sp macro="" textlink="">
      <xdr:nvSpPr>
        <xdr:cNvPr id="3" name="Flecha abajo 2"/>
        <xdr:cNvSpPr/>
      </xdr:nvSpPr>
      <xdr:spPr>
        <a:xfrm>
          <a:off x="38896636" y="259773"/>
          <a:ext cx="484909" cy="7100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36</xdr:col>
      <xdr:colOff>1194955</xdr:colOff>
      <xdr:row>1</xdr:row>
      <xdr:rowOff>69273</xdr:rowOff>
    </xdr:from>
    <xdr:to>
      <xdr:col>36</xdr:col>
      <xdr:colOff>1679864</xdr:colOff>
      <xdr:row>5</xdr:row>
      <xdr:rowOff>17318</xdr:rowOff>
    </xdr:to>
    <xdr:sp macro="" textlink="">
      <xdr:nvSpPr>
        <xdr:cNvPr id="4" name="Flecha abajo 3"/>
        <xdr:cNvSpPr/>
      </xdr:nvSpPr>
      <xdr:spPr>
        <a:xfrm>
          <a:off x="45235091" y="259773"/>
          <a:ext cx="484909" cy="7100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37</xdr:col>
      <xdr:colOff>1330037</xdr:colOff>
      <xdr:row>1</xdr:row>
      <xdr:rowOff>31174</xdr:rowOff>
    </xdr:from>
    <xdr:to>
      <xdr:col>37</xdr:col>
      <xdr:colOff>1814946</xdr:colOff>
      <xdr:row>4</xdr:row>
      <xdr:rowOff>169719</xdr:rowOff>
    </xdr:to>
    <xdr:sp macro="" textlink="">
      <xdr:nvSpPr>
        <xdr:cNvPr id="5" name="Flecha abajo 4"/>
        <xdr:cNvSpPr/>
      </xdr:nvSpPr>
      <xdr:spPr>
        <a:xfrm>
          <a:off x="47950582" y="221674"/>
          <a:ext cx="484909" cy="7100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145676</xdr:colOff>
      <xdr:row>4</xdr:row>
      <xdr:rowOff>112059</xdr:rowOff>
    </xdr:from>
    <xdr:to>
      <xdr:col>1</xdr:col>
      <xdr:colOff>1707776</xdr:colOff>
      <xdr:row>5</xdr:row>
      <xdr:rowOff>150159</xdr:rowOff>
    </xdr:to>
    <xdr:sp macro="" textlink="">
      <xdr:nvSpPr>
        <xdr:cNvPr id="6" name="3 Rectángulo redondeado">
          <a:hlinkClick xmlns:r="http://schemas.openxmlformats.org/officeDocument/2006/relationships" r:id="rId1"/>
        </xdr:cNvPr>
        <xdr:cNvSpPr/>
      </xdr:nvSpPr>
      <xdr:spPr>
        <a:xfrm>
          <a:off x="1210235" y="874059"/>
          <a:ext cx="1562100" cy="2286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lang="es-CO" sz="1200"/>
            <a:t>Clic</a:t>
          </a:r>
          <a:r>
            <a:rPr lang="es-CO" sz="1200" baseline="0"/>
            <a:t> para regresar</a:t>
          </a:r>
          <a:endParaRPr lang="es-CO" sz="12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657679</xdr:colOff>
      <xdr:row>0</xdr:row>
      <xdr:rowOff>0</xdr:rowOff>
    </xdr:from>
    <xdr:to>
      <xdr:col>9</xdr:col>
      <xdr:colOff>282295</xdr:colOff>
      <xdr:row>2</xdr:row>
      <xdr:rowOff>97893</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r="-1048"/>
        <a:stretch/>
      </xdr:blipFill>
      <xdr:spPr>
        <a:xfrm>
          <a:off x="11668579" y="0"/>
          <a:ext cx="5920641" cy="688443"/>
        </a:xfrm>
        <a:prstGeom prst="rect">
          <a:avLst/>
        </a:prstGeom>
      </xdr:spPr>
    </xdr:pic>
    <xdr:clientData/>
  </xdr:twoCellAnchor>
  <xdr:twoCellAnchor>
    <xdr:from>
      <xdr:col>0</xdr:col>
      <xdr:colOff>0</xdr:colOff>
      <xdr:row>0</xdr:row>
      <xdr:rowOff>209550</xdr:rowOff>
    </xdr:from>
    <xdr:to>
      <xdr:col>5</xdr:col>
      <xdr:colOff>479150</xdr:colOff>
      <xdr:row>2</xdr:row>
      <xdr:rowOff>209550</xdr:rowOff>
    </xdr:to>
    <xdr:sp macro="" textlink="">
      <xdr:nvSpPr>
        <xdr:cNvPr id="3" name="2 Rectángulo"/>
        <xdr:cNvSpPr/>
      </xdr:nvSpPr>
      <xdr:spPr>
        <a:xfrm>
          <a:off x="0" y="209550"/>
          <a:ext cx="10366100" cy="5905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2400">
              <a:solidFill>
                <a:schemeClr val="lt1"/>
              </a:solidFill>
              <a:effectLst/>
              <a:latin typeface="+mn-lt"/>
              <a:ea typeface="+mn-ea"/>
              <a:cs typeface="+mn-cs"/>
            </a:rPr>
            <a:t>PLAN DE DESARROLLO UAECOB 2019</a:t>
          </a:r>
          <a:r>
            <a:rPr lang="es-CO" sz="2400" baseline="0">
              <a:solidFill>
                <a:schemeClr val="lt1"/>
              </a:solidFill>
              <a:effectLst/>
              <a:latin typeface="+mn-lt"/>
              <a:ea typeface="+mn-ea"/>
              <a:cs typeface="+mn-cs"/>
            </a:rPr>
            <a:t> -</a:t>
          </a:r>
          <a:r>
            <a:rPr lang="es-CO" sz="2400" baseline="0">
              <a:solidFill>
                <a:srgbClr val="FFFF00"/>
              </a:solidFill>
              <a:effectLst/>
              <a:latin typeface="+mn-lt"/>
              <a:ea typeface="+mn-ea"/>
              <a:cs typeface="+mn-cs"/>
            </a:rPr>
            <a:t>MATRIZ</a:t>
          </a:r>
          <a:endParaRPr lang="es-CO" sz="2400">
            <a:solidFill>
              <a:srgbClr val="FFFF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38100</xdr:colOff>
      <xdr:row>29</xdr:row>
      <xdr:rowOff>628650</xdr:rowOff>
    </xdr:from>
    <xdr:to>
      <xdr:col>8</xdr:col>
      <xdr:colOff>781050</xdr:colOff>
      <xdr:row>29</xdr:row>
      <xdr:rowOff>1856815</xdr:rowOff>
    </xdr:to>
    <xdr:pic>
      <xdr:nvPicPr>
        <xdr:cNvPr id="3" name="2 Imagen"/>
        <xdr:cNvPicPr/>
      </xdr:nvPicPr>
      <xdr:blipFill rotWithShape="1">
        <a:blip xmlns:r="http://schemas.openxmlformats.org/officeDocument/2006/relationships" r:embed="rId1"/>
        <a:srcRect l="18401" t="29002" r="32118" b="44071"/>
        <a:stretch/>
      </xdr:blipFill>
      <xdr:spPr bwMode="auto">
        <a:xfrm>
          <a:off x="1762125" y="13687425"/>
          <a:ext cx="5305425" cy="122816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0</xdr:rowOff>
    </xdr:from>
    <xdr:ext cx="5168165" cy="683907"/>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r="-1048"/>
        <a:stretch/>
      </xdr:blipFill>
      <xdr:spPr>
        <a:xfrm>
          <a:off x="390525" y="0"/>
          <a:ext cx="5168165" cy="683907"/>
        </a:xfrm>
        <a:prstGeom prst="rect">
          <a:avLst/>
        </a:prstGeom>
      </xdr:spPr>
    </xdr:pic>
    <xdr:clientData/>
  </xdr:oneCellAnchor>
  <xdr:twoCellAnchor>
    <xdr:from>
      <xdr:col>2</xdr:col>
      <xdr:colOff>3876676</xdr:colOff>
      <xdr:row>4</xdr:row>
      <xdr:rowOff>38101</xdr:rowOff>
    </xdr:from>
    <xdr:to>
      <xdr:col>3</xdr:col>
      <xdr:colOff>1981200</xdr:colOff>
      <xdr:row>5</xdr:row>
      <xdr:rowOff>95251</xdr:rowOff>
    </xdr:to>
    <xdr:sp macro="" textlink="">
      <xdr:nvSpPr>
        <xdr:cNvPr id="3" name="2 Rectángulo redondeado">
          <a:hlinkClick xmlns:r="http://schemas.openxmlformats.org/officeDocument/2006/relationships" r:id="rId2"/>
        </xdr:cNvPr>
        <xdr:cNvSpPr/>
      </xdr:nvSpPr>
      <xdr:spPr>
        <a:xfrm>
          <a:off x="5048251" y="800101"/>
          <a:ext cx="2000249"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CLIC</a:t>
          </a:r>
          <a:r>
            <a:rPr lang="es-CO" sz="1100" b="1" baseline="0"/>
            <a:t> = Plan de acción 2018</a:t>
          </a:r>
          <a:endParaRPr lang="es-CO"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92.9\Ruta%20de%20la%20Calidad\Users\lgonzalez.UAECOB\Downloads\FORMATO%20PLAN%20DE%20ACCION%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porte/Downloads/Instrumento%20de%20Planeaci&#243;n%202018-Captu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oporte/Downloads/Instrumento%20de%20Planeaci&#243;n%202018-CapturaSGR%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pendencias/Plan%20de%20Accion%202019%20Riesgos%20o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pendencias/Instrumento%20de%20Planeaci&#243;n%202019%20-%20Subdirecci&#243;n%20de%20Gesti&#243;n%20Humana%20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pendencias/Instrumento%20de%20Planeaci&#243;n%202019%20-Captura%20(mejora%20continu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sheetName val="SELECCIÓN"/>
      <sheetName val="INSTRUCTIVO"/>
      <sheetName val="listas"/>
    </sheetNames>
    <sheetDataSet>
      <sheetData sheetId="0"/>
      <sheetData sheetId="1">
        <row r="2">
          <cell r="A2" t="str">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v>
          </cell>
          <cell r="B2" t="str">
            <v>1. Mejora Continua</v>
          </cell>
          <cell r="C2" t="str">
            <v>1. Dirección</v>
          </cell>
        </row>
        <row r="3">
          <cell r="A3" t="str">
            <v>2. Generar corresponsabilidad del riesgo mediante la prevención, mitigación, transferencia y preparación con la comunidad ante el riesgo de incendios, incidentes con materiales peligrosos y rescates en general</v>
          </cell>
          <cell r="B3" t="str">
            <v>2. Planeación y Gestión Estratégica</v>
          </cell>
          <cell r="C3" t="str">
            <v>2. Oficina de Control Interno</v>
          </cell>
        </row>
        <row r="4">
          <cell r="A4" t="str">
            <v>3. Consolidar la Gestión del Conocimiento a través del modelo de Gestión del Riesgo y sus líneas de acción</v>
          </cell>
          <cell r="B4" t="str">
            <v>3.Gestión de las Comunicaciones</v>
          </cell>
          <cell r="C4" t="str">
            <v>3. Oficina Asesora de Planeación</v>
          </cell>
        </row>
        <row r="5">
          <cell r="A5" t="str">
            <v>4. Fortalecer la capacidad de gestión y desarrollo institucional e interinstitucional, para consolidar la modernización de la UAECOB y llevarla a la excelencia</v>
          </cell>
          <cell r="B5" t="str">
            <v>4. Operativos Generales</v>
          </cell>
          <cell r="C5" t="str">
            <v>4. Oficina Asesora Jurídica</v>
          </cell>
        </row>
        <row r="6">
          <cell r="B6" t="str">
            <v>5. Atención de Incendios</v>
          </cell>
          <cell r="C6" t="str">
            <v>5. Subdirección de Gestión del Riesgo</v>
          </cell>
        </row>
        <row r="7">
          <cell r="B7" t="str">
            <v>6. Búsqueda y Rescate</v>
          </cell>
          <cell r="C7" t="str">
            <v>6. Subdirección Operativa</v>
          </cell>
        </row>
        <row r="8">
          <cell r="B8" t="str">
            <v>7. MATPEL - Respuesta a Incidentes con Materiales Peligrosos y Emergencias Químicas</v>
          </cell>
          <cell r="C8" t="str">
            <v>7. Subdirección Logística</v>
          </cell>
        </row>
        <row r="9">
          <cell r="B9" t="str">
            <v>8. Comunicaciones en Emergencias</v>
          </cell>
          <cell r="C9" t="str">
            <v>8. Subdirección de Gestión Corporativa</v>
          </cell>
        </row>
        <row r="10">
          <cell r="B10" t="str">
            <v>9. USAR - Búsqueda y Rescate Urbano</v>
          </cell>
          <cell r="C10" t="str">
            <v>9. Subdirección de Gestión Humana</v>
          </cell>
        </row>
        <row r="11">
          <cell r="B11" t="str">
            <v xml:space="preserve">10. BRAE - Búsqueda y Rescate de Animales en Emergencia </v>
          </cell>
        </row>
        <row r="12">
          <cell r="B12" t="str">
            <v>11. Conocimiento del Riesgo</v>
          </cell>
        </row>
        <row r="13">
          <cell r="B13" t="str">
            <v>12. Reducción del Riesgo</v>
          </cell>
        </row>
        <row r="14">
          <cell r="B14" t="str">
            <v>13. Investigación de Servivios de Emergencia</v>
          </cell>
        </row>
        <row r="15">
          <cell r="B15" t="str">
            <v>14. Gestión del Talento Humano</v>
          </cell>
        </row>
        <row r="16">
          <cell r="B16" t="str">
            <v>15. Gestión de Recursos Tecnológicos</v>
          </cell>
        </row>
        <row r="17">
          <cell r="B17" t="str">
            <v>16. Gestión Ambiental</v>
          </cell>
        </row>
        <row r="18">
          <cell r="B18" t="str">
            <v>17. Control Disciplinario Interno</v>
          </cell>
        </row>
        <row r="19">
          <cell r="B19" t="str">
            <v>18. Administración de Recursos Físicos</v>
          </cell>
        </row>
        <row r="20">
          <cell r="B20" t="str">
            <v>19. Administración Documental</v>
          </cell>
        </row>
        <row r="21">
          <cell r="B21" t="str">
            <v>20. Gestión Financiera</v>
          </cell>
        </row>
        <row r="22">
          <cell r="B22" t="str">
            <v>21. Servicio al Ciudadano</v>
          </cell>
        </row>
        <row r="23">
          <cell r="B23" t="str">
            <v>22. Asesoría Jurídica</v>
          </cell>
        </row>
        <row r="24">
          <cell r="B24" t="str">
            <v>23. Contratación</v>
          </cell>
        </row>
        <row r="25">
          <cell r="B25" t="str">
            <v>24. Logística para Incidentes y Eventos</v>
          </cell>
        </row>
        <row r="26">
          <cell r="B26" t="str">
            <v>25. Parque Automotor</v>
          </cell>
        </row>
        <row r="27">
          <cell r="B27" t="str">
            <v>26. Equipo Menor y Suministros</v>
          </cell>
        </row>
        <row r="28">
          <cell r="B28" t="str">
            <v>27. Evaluación Independiente</v>
          </cell>
        </row>
      </sheetData>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sheetName val="RIESGOS DE CORRUPCIÓN"/>
      <sheetName val="RACIONALIZACION TRAMITES"/>
      <sheetName val="RENDICION DE CUENTAS"/>
      <sheetName val="ATENCION CIUDADANIA"/>
      <sheetName val="TRANSPARENCIA"/>
      <sheetName val="INICIATIVAS ADICIONALES"/>
      <sheetName val="PLAN DE PARTICIPACIÓN"/>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sheetName val="RIESGOS DE CORRUPCIÓN"/>
      <sheetName val="RACIONALIZACION TRAMITES"/>
      <sheetName val="RENDICION DE CUENTAS"/>
      <sheetName val="ATENCION CIUDADANIA"/>
      <sheetName val="TRANSPARENCIA"/>
      <sheetName val="INICIATIVAS ADICIONALES"/>
      <sheetName val="PLAN DE PARTICIPACIÓN"/>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 DE ACCIÓN 2019 Producto"/>
      <sheetName val="PLAN DE ACCIÓN 2019 Actividades"/>
      <sheetName val="lista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 DE ACCIÓN 2019 Producto"/>
      <sheetName val="PLAN DE ACCIÓN 2019 Actividades"/>
      <sheetName val="lista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 DE ACCIÓN 2019 Producto"/>
      <sheetName val="PLAN DE ACCIÓN 2019 Actividades"/>
      <sheetName val="lista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id="1" name="Producto" displayName="Producto" ref="B6:Z76" totalsRowShown="0" headerRowDxfId="19" tableBorderDxfId="18">
  <autoFilter ref="B6:Z76"/>
  <tableColumns count="25">
    <tableColumn id="1" name="Pilar o Eje Transversal" dataDxfId="17"/>
    <tableColumn id="2" name="Meta Plan de Desarrollo o de Producto" dataDxfId="16"/>
    <tableColumn id="3" name="OBJETIVOS ESTRATEGICOS" dataDxfId="15"/>
    <tableColumn id="4" name="PROCESO" dataDxfId="14"/>
    <tableColumn id="5" name="DEPENDENCIA" dataDxfId="13"/>
    <tableColumn id="6" name="No." dataDxfId="12"/>
    <tableColumn id="7" name="Nombre del producto" dataDxfId="11"/>
    <tableColumn id="8" name="% Ponderación Producto" dataDxfId="10" dataCellStyle="Porcentaje"/>
    <tableColumn id="9" name="Meta Anual" dataDxfId="9" dataCellStyle="Porcentaje"/>
    <tableColumn id="10" name="Unidad Medida" dataDxfId="8" dataCellStyle="Porcentaje"/>
    <tableColumn id="11" name="Descripción Meta" dataDxfId="7" dataCellStyle="Porcentaje"/>
    <tableColumn id="12" name="Responsable Producto" dataDxfId="6" dataCellStyle="Porcentaje"/>
    <tableColumn id="13" name="1° TRIM"/>
    <tableColumn id="14" name="2° TRIM"/>
    <tableColumn id="15" name="3° TRIM"/>
    <tableColumn id="16" name="4° TRIM"/>
    <tableColumn id="27" name="META TRIMESTRE" dataDxfId="5">
      <calculatedColumnFormula>N7</calculatedColumnFormula>
    </tableColumn>
    <tableColumn id="29" name="AVANCE TRIMESTRE"/>
    <tableColumn id="30" name="Descripción Avance y/o justificación del incumplimiento"/>
    <tableColumn id="31" name="Evidencia" dataDxfId="4"/>
    <tableColumn id="32" name="Acción de mejora _x000a_*aplica si no se presentó avance"/>
    <tableColumn id="33" name="Cumplimiento" dataDxfId="3" dataCellStyle="Porcentaje"/>
    <tableColumn id="34" name="Tipo de resultado" dataDxfId="2" dataCellStyle="Porcentaje">
      <calculatedColumnFormula>+IF(AND(W7&gt;=0%,W7&lt;=60%),"MALO",IF(AND(W7&gt;=61%,W7&lt;=80%),"REGULAR",IF(AND(W7&gt;=81%,W7&lt;95%),"BUENO","EXCELENTE")))</calculatedColumnFormula>
    </tableColumn>
    <tableColumn id="35" name="Estado del Producto" dataDxfId="1">
      <calculatedColumnFormula>IF(W7&gt;0,"EN EJECUCIÓN","SIN EJECUTAR")</calculatedColumnFormula>
    </tableColumn>
    <tableColumn id="36" name="Avance ponderado" dataDxfId="0">
      <calculatedColumnFormula>W7*I7</calculatedColumnFormula>
    </tableColumn>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5:AE84"/>
  <sheetViews>
    <sheetView showGridLines="0" tabSelected="1" zoomScale="70" zoomScaleNormal="70" workbookViewId="0">
      <selection activeCell="N57" sqref="N57"/>
    </sheetView>
  </sheetViews>
  <sheetFormatPr baseColWidth="10" defaultRowHeight="15" x14ac:dyDescent="0.25"/>
  <cols>
    <col min="2" max="2" width="29.75" customWidth="1"/>
    <col min="3" max="3" width="40.375" customWidth="1"/>
    <col min="4" max="4" width="38.625" customWidth="1"/>
    <col min="5" max="5" width="26.375" customWidth="1"/>
    <col min="6" max="6" width="34" customWidth="1"/>
    <col min="7" max="7" width="8.375" customWidth="1"/>
    <col min="8" max="13" width="31.625" customWidth="1"/>
    <col min="18" max="18" width="14" hidden="1" customWidth="1"/>
    <col min="19" max="19" width="18.875" hidden="1" customWidth="1"/>
    <col min="20" max="20" width="32.375" hidden="1" customWidth="1"/>
    <col min="21" max="21" width="14" hidden="1" customWidth="1"/>
    <col min="22" max="22" width="20.125" hidden="1" customWidth="1"/>
    <col min="23" max="23" width="29.375" hidden="1" customWidth="1"/>
    <col min="24" max="24" width="21.125" hidden="1" customWidth="1"/>
    <col min="25" max="25" width="23.625" hidden="1" customWidth="1"/>
    <col min="26" max="26" width="25.125" hidden="1" customWidth="1"/>
    <col min="28" max="28" width="13.375" bestFit="1" customWidth="1"/>
  </cols>
  <sheetData>
    <row r="5" spans="1:31" ht="36" customHeight="1" thickBot="1" x14ac:dyDescent="0.3"/>
    <row r="6" spans="1:31" ht="78.75" customHeight="1" thickBot="1" x14ac:dyDescent="0.3">
      <c r="B6" s="2" t="s">
        <v>43</v>
      </c>
      <c r="C6" s="2" t="s">
        <v>44</v>
      </c>
      <c r="D6" s="2" t="s">
        <v>2</v>
      </c>
      <c r="E6" s="3" t="s">
        <v>3</v>
      </c>
      <c r="F6" s="4" t="s">
        <v>4</v>
      </c>
      <c r="G6" s="5" t="s">
        <v>5</v>
      </c>
      <c r="H6" s="5" t="s">
        <v>6</v>
      </c>
      <c r="I6" s="6" t="s">
        <v>7</v>
      </c>
      <c r="J6" s="7" t="s">
        <v>8</v>
      </c>
      <c r="K6" s="7" t="s">
        <v>9</v>
      </c>
      <c r="L6" s="7" t="s">
        <v>10</v>
      </c>
      <c r="M6" s="6" t="s">
        <v>11</v>
      </c>
      <c r="N6" s="8" t="s">
        <v>12</v>
      </c>
      <c r="O6" s="8" t="s">
        <v>13</v>
      </c>
      <c r="P6" s="8" t="s">
        <v>14</v>
      </c>
      <c r="Q6" s="8" t="s">
        <v>15</v>
      </c>
      <c r="R6" s="106" t="s">
        <v>250</v>
      </c>
      <c r="S6" s="106" t="s">
        <v>251</v>
      </c>
      <c r="T6" s="106" t="s">
        <v>105</v>
      </c>
      <c r="U6" s="106" t="s">
        <v>50</v>
      </c>
      <c r="V6" s="106" t="s">
        <v>249</v>
      </c>
      <c r="W6" s="133" t="s">
        <v>252</v>
      </c>
      <c r="X6" s="133" t="s">
        <v>51</v>
      </c>
      <c r="Y6" s="133" t="s">
        <v>49</v>
      </c>
      <c r="Z6" s="177" t="s">
        <v>198</v>
      </c>
      <c r="AB6" s="1"/>
      <c r="AC6" s="1"/>
      <c r="AD6" s="1"/>
      <c r="AE6" s="1"/>
    </row>
    <row r="7" spans="1:31" ht="92.25" customHeight="1" thickBot="1" x14ac:dyDescent="0.3">
      <c r="A7" s="371"/>
      <c r="B7" s="19" t="s">
        <v>45</v>
      </c>
      <c r="C7" s="20" t="s">
        <v>46</v>
      </c>
      <c r="D7" s="16" t="s">
        <v>21</v>
      </c>
      <c r="E7" s="104" t="s">
        <v>119</v>
      </c>
      <c r="F7" s="398" t="s">
        <v>22</v>
      </c>
      <c r="G7" s="206">
        <v>1</v>
      </c>
      <c r="H7" s="396" t="s">
        <v>23</v>
      </c>
      <c r="I7" s="389">
        <v>0.2</v>
      </c>
      <c r="J7" s="391">
        <v>12</v>
      </c>
      <c r="K7" s="389" t="s">
        <v>311</v>
      </c>
      <c r="L7" s="389" t="s">
        <v>25</v>
      </c>
      <c r="M7" s="393" t="s">
        <v>26</v>
      </c>
      <c r="N7" s="382">
        <v>3</v>
      </c>
      <c r="O7" s="382">
        <v>6</v>
      </c>
      <c r="P7" s="382">
        <v>9</v>
      </c>
      <c r="Q7" s="175">
        <v>12</v>
      </c>
      <c r="R7" s="383">
        <f>N7</f>
        <v>3</v>
      </c>
      <c r="S7" s="383">
        <v>3</v>
      </c>
      <c r="T7" s="383" t="s">
        <v>167</v>
      </c>
      <c r="U7" s="383" t="s">
        <v>168</v>
      </c>
      <c r="V7" s="383" t="s">
        <v>169</v>
      </c>
      <c r="W7" s="384">
        <f>IFERROR((S7/R7),0)</f>
        <v>1</v>
      </c>
      <c r="X7" s="137" t="str">
        <f>+IF(AND(W7&gt;=0%,W7&lt;=60%),"MALO",IF(AND(W7&gt;=61%,W7&lt;=80%),"REGULAR",IF(AND(W7&gt;=81%,W7&lt;95%),"BUENO","EXCELENTE")))</f>
        <v>EXCELENTE</v>
      </c>
      <c r="Y7" s="140" t="str">
        <f>IF(W7&gt;0,"EN EJECUCIÓN","SIN EJECUTAR")</f>
        <v>EN EJECUCIÓN</v>
      </c>
      <c r="Z7" s="176">
        <f>W7*I7</f>
        <v>0.2</v>
      </c>
      <c r="AB7" s="1"/>
      <c r="AC7" s="1"/>
      <c r="AD7" s="1"/>
      <c r="AE7" s="1"/>
    </row>
    <row r="8" spans="1:31" ht="76.5" customHeight="1" thickBot="1" x14ac:dyDescent="0.3">
      <c r="B8" s="19" t="s">
        <v>45</v>
      </c>
      <c r="C8" s="380" t="s">
        <v>46</v>
      </c>
      <c r="D8" s="16" t="s">
        <v>21</v>
      </c>
      <c r="E8" s="104" t="s">
        <v>119</v>
      </c>
      <c r="F8" s="398" t="s">
        <v>22</v>
      </c>
      <c r="G8" s="206">
        <v>2</v>
      </c>
      <c r="H8" s="207" t="s">
        <v>312</v>
      </c>
      <c r="I8" s="208">
        <v>0.2</v>
      </c>
      <c r="J8" s="209">
        <v>50</v>
      </c>
      <c r="K8" s="208" t="s">
        <v>313</v>
      </c>
      <c r="L8" s="208" t="s">
        <v>314</v>
      </c>
      <c r="M8" s="211" t="s">
        <v>26</v>
      </c>
      <c r="N8" s="201">
        <v>12</v>
      </c>
      <c r="O8" s="201">
        <v>25</v>
      </c>
      <c r="P8" s="201">
        <v>38</v>
      </c>
      <c r="Q8" s="175">
        <v>50</v>
      </c>
      <c r="R8" s="383"/>
      <c r="S8" s="383"/>
      <c r="T8" s="383"/>
      <c r="U8" s="383"/>
      <c r="V8" s="383"/>
      <c r="W8" s="139"/>
      <c r="X8" s="137"/>
      <c r="Y8" s="140"/>
      <c r="Z8" s="176"/>
      <c r="AB8" s="1"/>
      <c r="AC8" s="1"/>
      <c r="AD8" s="1"/>
      <c r="AE8" s="1"/>
    </row>
    <row r="9" spans="1:31" ht="76.5" customHeight="1" thickBot="1" x14ac:dyDescent="0.3">
      <c r="B9" s="19" t="s">
        <v>45</v>
      </c>
      <c r="C9" s="380" t="s">
        <v>46</v>
      </c>
      <c r="D9" s="16" t="s">
        <v>21</v>
      </c>
      <c r="E9" s="104" t="s">
        <v>119</v>
      </c>
      <c r="F9" s="398" t="s">
        <v>22</v>
      </c>
      <c r="G9" s="206">
        <v>3</v>
      </c>
      <c r="H9" s="207" t="s">
        <v>315</v>
      </c>
      <c r="I9" s="208">
        <v>0.15</v>
      </c>
      <c r="J9" s="209">
        <v>50</v>
      </c>
      <c r="K9" s="208" t="s">
        <v>316</v>
      </c>
      <c r="L9" s="208" t="s">
        <v>317</v>
      </c>
      <c r="M9" s="211" t="s">
        <v>26</v>
      </c>
      <c r="N9" s="201">
        <v>12</v>
      </c>
      <c r="O9" s="201">
        <v>25</v>
      </c>
      <c r="P9" s="201">
        <v>38</v>
      </c>
      <c r="Q9" s="175">
        <v>50</v>
      </c>
      <c r="R9" s="401"/>
      <c r="S9" s="401"/>
      <c r="T9" s="401"/>
      <c r="U9" s="401"/>
      <c r="V9" s="401"/>
      <c r="W9" s="139"/>
      <c r="X9" s="137"/>
      <c r="Y9" s="140"/>
      <c r="Z9" s="176"/>
      <c r="AB9" s="1"/>
      <c r="AC9" s="1"/>
      <c r="AD9" s="1"/>
      <c r="AE9" s="1"/>
    </row>
    <row r="10" spans="1:31" ht="76.5" customHeight="1" thickBot="1" x14ac:dyDescent="0.3">
      <c r="B10" s="19" t="s">
        <v>45</v>
      </c>
      <c r="C10" s="380" t="s">
        <v>46</v>
      </c>
      <c r="D10" s="16" t="s">
        <v>21</v>
      </c>
      <c r="E10" s="104" t="s">
        <v>119</v>
      </c>
      <c r="F10" s="398" t="s">
        <v>22</v>
      </c>
      <c r="G10" s="206">
        <v>4</v>
      </c>
      <c r="H10" s="207" t="s">
        <v>318</v>
      </c>
      <c r="I10" s="208">
        <v>0.2</v>
      </c>
      <c r="J10" s="209">
        <v>50</v>
      </c>
      <c r="K10" s="208" t="s">
        <v>319</v>
      </c>
      <c r="L10" s="208" t="s">
        <v>633</v>
      </c>
      <c r="M10" s="211" t="s">
        <v>26</v>
      </c>
      <c r="N10" s="201">
        <v>12</v>
      </c>
      <c r="O10" s="201">
        <v>25</v>
      </c>
      <c r="P10" s="201">
        <v>38</v>
      </c>
      <c r="Q10" s="175">
        <v>50</v>
      </c>
      <c r="R10" s="147"/>
      <c r="S10" s="147"/>
      <c r="T10" s="147"/>
      <c r="U10" s="147"/>
      <c r="V10" s="383"/>
      <c r="W10" s="139"/>
      <c r="X10" s="137"/>
      <c r="Y10" s="140"/>
      <c r="Z10" s="176"/>
      <c r="AB10" s="1"/>
      <c r="AC10" s="1"/>
      <c r="AD10" s="1"/>
      <c r="AE10" s="1"/>
    </row>
    <row r="11" spans="1:31" ht="76.5" customHeight="1" thickBot="1" x14ac:dyDescent="0.3">
      <c r="B11" s="19" t="s">
        <v>45</v>
      </c>
      <c r="C11" s="380" t="s">
        <v>46</v>
      </c>
      <c r="D11" s="16" t="s">
        <v>21</v>
      </c>
      <c r="E11" s="104" t="s">
        <v>119</v>
      </c>
      <c r="F11" s="398" t="s">
        <v>22</v>
      </c>
      <c r="G11" s="386">
        <v>5</v>
      </c>
      <c r="H11" s="396" t="s">
        <v>320</v>
      </c>
      <c r="I11" s="208">
        <v>0.1</v>
      </c>
      <c r="J11" s="391">
        <v>50</v>
      </c>
      <c r="K11" s="389" t="s">
        <v>321</v>
      </c>
      <c r="L11" s="389" t="s">
        <v>631</v>
      </c>
      <c r="M11" s="211" t="s">
        <v>26</v>
      </c>
      <c r="N11" s="201">
        <v>12</v>
      </c>
      <c r="O11" s="201">
        <v>25</v>
      </c>
      <c r="P11" s="201">
        <v>38</v>
      </c>
      <c r="Q11" s="175">
        <v>50</v>
      </c>
      <c r="R11" s="401"/>
      <c r="S11" s="401"/>
      <c r="T11" s="401"/>
      <c r="U11" s="401"/>
      <c r="V11" s="131"/>
      <c r="W11" s="170"/>
      <c r="X11" s="137"/>
      <c r="Y11" s="140"/>
      <c r="Z11" s="176"/>
      <c r="AB11" s="1"/>
      <c r="AC11" s="1"/>
      <c r="AD11" s="1"/>
      <c r="AE11" s="1"/>
    </row>
    <row r="12" spans="1:31" ht="76.5" customHeight="1" thickBot="1" x14ac:dyDescent="0.3">
      <c r="B12" s="19" t="s">
        <v>45</v>
      </c>
      <c r="C12" s="380" t="s">
        <v>46</v>
      </c>
      <c r="D12" s="16" t="s">
        <v>21</v>
      </c>
      <c r="E12" s="104" t="s">
        <v>119</v>
      </c>
      <c r="F12" s="398" t="s">
        <v>22</v>
      </c>
      <c r="G12" s="402">
        <v>6</v>
      </c>
      <c r="H12" s="399" t="s">
        <v>322</v>
      </c>
      <c r="I12" s="208">
        <v>0.15</v>
      </c>
      <c r="J12" s="400">
        <v>50</v>
      </c>
      <c r="K12" s="397" t="s">
        <v>319</v>
      </c>
      <c r="L12" s="399" t="s">
        <v>632</v>
      </c>
      <c r="M12" s="393" t="s">
        <v>26</v>
      </c>
      <c r="N12" s="382">
        <v>12</v>
      </c>
      <c r="O12" s="382">
        <v>25</v>
      </c>
      <c r="P12" s="382">
        <v>38</v>
      </c>
      <c r="Q12" s="175">
        <v>50</v>
      </c>
      <c r="R12" s="132"/>
      <c r="S12" s="132"/>
      <c r="T12" s="123"/>
      <c r="U12" s="123"/>
      <c r="V12" s="132"/>
      <c r="W12" s="170"/>
      <c r="X12" s="137"/>
      <c r="Y12" s="140"/>
      <c r="Z12" s="176"/>
      <c r="AB12" s="1"/>
      <c r="AC12" s="1"/>
      <c r="AD12" s="1"/>
      <c r="AE12" s="1"/>
    </row>
    <row r="13" spans="1:31" ht="79.5" customHeight="1" thickBot="1" x14ac:dyDescent="0.3">
      <c r="B13" s="19" t="s">
        <v>45</v>
      </c>
      <c r="C13" s="20" t="s">
        <v>46</v>
      </c>
      <c r="D13" s="17" t="s">
        <v>21</v>
      </c>
      <c r="E13" s="104" t="s">
        <v>120</v>
      </c>
      <c r="F13" s="398" t="s">
        <v>28</v>
      </c>
      <c r="G13" s="386">
        <v>1</v>
      </c>
      <c r="H13" s="146" t="s">
        <v>323</v>
      </c>
      <c r="I13" s="208">
        <v>1</v>
      </c>
      <c r="J13" s="400">
        <v>100</v>
      </c>
      <c r="K13" s="397" t="s">
        <v>325</v>
      </c>
      <c r="L13" s="399" t="s">
        <v>326</v>
      </c>
      <c r="M13" s="397" t="s">
        <v>327</v>
      </c>
      <c r="N13" s="150">
        <v>0.25</v>
      </c>
      <c r="O13" s="150">
        <v>0.5</v>
      </c>
      <c r="P13" s="150">
        <v>0.75</v>
      </c>
      <c r="Q13" s="150">
        <v>1</v>
      </c>
      <c r="R13" s="163"/>
      <c r="S13" s="163"/>
      <c r="T13" s="132"/>
      <c r="U13" s="132"/>
      <c r="V13" s="132"/>
      <c r="W13" s="139"/>
      <c r="X13" s="137"/>
      <c r="Y13" s="140"/>
      <c r="Z13" s="176"/>
    </row>
    <row r="14" spans="1:31" ht="79.5" customHeight="1" thickBot="1" x14ac:dyDescent="0.3">
      <c r="B14" s="19" t="s">
        <v>45</v>
      </c>
      <c r="C14" s="380" t="s">
        <v>46</v>
      </c>
      <c r="D14" s="17" t="s">
        <v>21</v>
      </c>
      <c r="E14" s="104" t="s">
        <v>130</v>
      </c>
      <c r="F14" s="398" t="s">
        <v>29</v>
      </c>
      <c r="G14" s="373">
        <v>1</v>
      </c>
      <c r="H14" s="381" t="s">
        <v>639</v>
      </c>
      <c r="I14" s="168">
        <v>6.6699999999999995E-2</v>
      </c>
      <c r="J14" s="400">
        <v>100</v>
      </c>
      <c r="K14" s="389" t="s">
        <v>446</v>
      </c>
      <c r="L14" s="389" t="s">
        <v>640</v>
      </c>
      <c r="M14" s="393" t="s">
        <v>641</v>
      </c>
      <c r="N14" s="395">
        <v>0.5</v>
      </c>
      <c r="O14" s="395">
        <v>1</v>
      </c>
      <c r="P14" s="382">
        <v>0</v>
      </c>
      <c r="Q14" s="175">
        <v>0</v>
      </c>
      <c r="R14" s="163">
        <f>N14</f>
        <v>0.5</v>
      </c>
      <c r="S14" s="163"/>
      <c r="T14" s="132"/>
      <c r="U14" s="132"/>
      <c r="V14" s="153"/>
      <c r="W14" s="376"/>
      <c r="X14" s="377" t="str">
        <f>+IF(AND(W14&gt;=0%,W14&lt;=60%),"MALO",IF(AND(W14&gt;=61%,W14&lt;=80%),"REGULAR",IF(AND(W14&gt;=81%,W14&lt;95%),"BUENO","EXCELENTE")))</f>
        <v>MALO</v>
      </c>
      <c r="Y14" s="372" t="str">
        <f>IF(W14&gt;0,"EN EJECUCIÓN","SIN EJECUTAR")</f>
        <v>SIN EJECUTAR</v>
      </c>
      <c r="Z14" s="378">
        <f>W14*I14</f>
        <v>0</v>
      </c>
    </row>
    <row r="15" spans="1:31" ht="79.5" customHeight="1" thickBot="1" x14ac:dyDescent="0.3">
      <c r="B15" s="19" t="s">
        <v>45</v>
      </c>
      <c r="C15" s="380" t="s">
        <v>46</v>
      </c>
      <c r="D15" s="17" t="s">
        <v>21</v>
      </c>
      <c r="E15" s="104" t="s">
        <v>130</v>
      </c>
      <c r="F15" s="398" t="s">
        <v>29</v>
      </c>
      <c r="G15" s="373">
        <v>2</v>
      </c>
      <c r="H15" s="381" t="s">
        <v>642</v>
      </c>
      <c r="I15" s="168">
        <v>6.6699999999999995E-2</v>
      </c>
      <c r="J15" s="391">
        <v>12</v>
      </c>
      <c r="K15" s="374" t="s">
        <v>643</v>
      </c>
      <c r="L15" s="374" t="s">
        <v>644</v>
      </c>
      <c r="M15" s="375" t="s">
        <v>641</v>
      </c>
      <c r="N15" s="382">
        <v>6</v>
      </c>
      <c r="O15" s="382">
        <v>12</v>
      </c>
      <c r="P15" s="372">
        <v>0</v>
      </c>
      <c r="Q15" s="175">
        <v>0</v>
      </c>
      <c r="R15" s="163">
        <f>N15</f>
        <v>6</v>
      </c>
      <c r="S15" s="163"/>
      <c r="T15" s="132"/>
      <c r="U15" s="132"/>
      <c r="V15" s="153"/>
      <c r="W15" s="376"/>
      <c r="X15" s="377" t="str">
        <f>+IF(AND(W15&gt;=0%,W15&lt;=60%),"MALO",IF(AND(W15&gt;=61%,W15&lt;=80%),"REGULAR",IF(AND(W15&gt;=81%,W15&lt;95%),"BUENO","EXCELENTE")))</f>
        <v>MALO</v>
      </c>
      <c r="Y15" s="372" t="str">
        <f>IF(W15&gt;0,"EN EJECUCIÓN","SIN EJECUTAR")</f>
        <v>SIN EJECUTAR</v>
      </c>
      <c r="Z15" s="378">
        <f>W15*I15</f>
        <v>0</v>
      </c>
    </row>
    <row r="16" spans="1:31" ht="79.5" customHeight="1" thickBot="1" x14ac:dyDescent="0.3">
      <c r="B16" s="19" t="s">
        <v>45</v>
      </c>
      <c r="C16" s="380" t="s">
        <v>46</v>
      </c>
      <c r="D16" s="17" t="s">
        <v>21</v>
      </c>
      <c r="E16" s="104" t="s">
        <v>130</v>
      </c>
      <c r="F16" s="398" t="s">
        <v>29</v>
      </c>
      <c r="G16" s="373">
        <v>3</v>
      </c>
      <c r="H16" s="399" t="s">
        <v>645</v>
      </c>
      <c r="I16" s="168">
        <v>6.6699999999999995E-2</v>
      </c>
      <c r="J16" s="391">
        <v>15</v>
      </c>
      <c r="K16" s="389" t="s">
        <v>646</v>
      </c>
      <c r="L16" s="389" t="s">
        <v>647</v>
      </c>
      <c r="M16" s="393" t="s">
        <v>641</v>
      </c>
      <c r="N16" s="372">
        <v>7</v>
      </c>
      <c r="O16" s="372">
        <v>15</v>
      </c>
      <c r="P16" s="372">
        <v>0</v>
      </c>
      <c r="Q16" s="175">
        <v>0</v>
      </c>
      <c r="R16" s="163">
        <f>N16</f>
        <v>7</v>
      </c>
      <c r="S16" s="163"/>
      <c r="T16" s="132"/>
      <c r="U16" s="132"/>
      <c r="V16" s="153"/>
      <c r="W16" s="376"/>
      <c r="X16" s="377" t="str">
        <f>+IF(AND(W16&gt;=0%,W16&lt;=60%),"MALO",IF(AND(W16&gt;=61%,W16&lt;=80%),"REGULAR",IF(AND(W16&gt;=81%,W16&lt;95%),"BUENO","EXCELENTE")))</f>
        <v>MALO</v>
      </c>
      <c r="Y16" s="372" t="str">
        <f>IF(W16&gt;0,"EN EJECUCIÓN","SIN EJECUTAR")</f>
        <v>SIN EJECUTAR</v>
      </c>
      <c r="Z16" s="378">
        <f>W16*I16</f>
        <v>0</v>
      </c>
    </row>
    <row r="17" spans="2:26" ht="79.5" customHeight="1" thickBot="1" x14ac:dyDescent="0.3">
      <c r="B17" s="19" t="s">
        <v>45</v>
      </c>
      <c r="C17" s="20" t="s">
        <v>244</v>
      </c>
      <c r="D17" s="17" t="s">
        <v>21</v>
      </c>
      <c r="E17" s="104" t="s">
        <v>121</v>
      </c>
      <c r="F17" s="398" t="s">
        <v>29</v>
      </c>
      <c r="G17" s="373">
        <v>4</v>
      </c>
      <c r="H17" s="421" t="s">
        <v>328</v>
      </c>
      <c r="I17" s="168">
        <v>6.6699999999999995E-2</v>
      </c>
      <c r="J17" s="392">
        <v>100</v>
      </c>
      <c r="K17" s="218" t="s">
        <v>325</v>
      </c>
      <c r="L17" s="218" t="s">
        <v>329</v>
      </c>
      <c r="M17" s="219" t="s">
        <v>330</v>
      </c>
      <c r="N17" s="385">
        <v>0.5</v>
      </c>
      <c r="O17" s="385">
        <v>1</v>
      </c>
      <c r="P17" s="201"/>
      <c r="Q17" s="175"/>
      <c r="R17" s="163"/>
      <c r="S17" s="163"/>
      <c r="T17" s="163"/>
      <c r="U17" s="163"/>
      <c r="V17" s="153"/>
      <c r="W17" s="139"/>
      <c r="X17" s="137"/>
      <c r="Y17" s="140"/>
      <c r="Z17" s="176"/>
    </row>
    <row r="18" spans="2:26" ht="79.5" customHeight="1" thickBot="1" x14ac:dyDescent="0.3">
      <c r="B18" s="19" t="s">
        <v>45</v>
      </c>
      <c r="C18" s="380" t="s">
        <v>244</v>
      </c>
      <c r="D18" s="17" t="s">
        <v>21</v>
      </c>
      <c r="E18" s="104" t="s">
        <v>121</v>
      </c>
      <c r="F18" s="398" t="s">
        <v>29</v>
      </c>
      <c r="G18" s="373">
        <v>5</v>
      </c>
      <c r="H18" s="216" t="s">
        <v>331</v>
      </c>
      <c r="I18" s="168">
        <v>6.6699999999999995E-2</v>
      </c>
      <c r="J18" s="215">
        <v>100</v>
      </c>
      <c r="K18" s="214" t="s">
        <v>325</v>
      </c>
      <c r="L18" s="214" t="s">
        <v>332</v>
      </c>
      <c r="M18" s="214" t="s">
        <v>330</v>
      </c>
      <c r="N18" s="199">
        <v>1</v>
      </c>
      <c r="O18" s="199"/>
      <c r="P18" s="201"/>
      <c r="Q18" s="175"/>
      <c r="R18" s="163"/>
      <c r="S18" s="163"/>
      <c r="T18" s="163"/>
      <c r="U18" s="163"/>
      <c r="V18" s="383"/>
      <c r="W18" s="139"/>
      <c r="X18" s="137"/>
      <c r="Y18" s="140"/>
      <c r="Z18" s="176"/>
    </row>
    <row r="19" spans="2:26" ht="151.5" customHeight="1" thickBot="1" x14ac:dyDescent="0.3">
      <c r="B19" s="19" t="s">
        <v>45</v>
      </c>
      <c r="C19" s="380" t="s">
        <v>244</v>
      </c>
      <c r="D19" s="17" t="s">
        <v>21</v>
      </c>
      <c r="E19" s="104" t="s">
        <v>121</v>
      </c>
      <c r="F19" s="398" t="s">
        <v>29</v>
      </c>
      <c r="G19" s="373">
        <v>6</v>
      </c>
      <c r="H19" s="399" t="s">
        <v>333</v>
      </c>
      <c r="I19" s="168">
        <v>6.6699999999999995E-2</v>
      </c>
      <c r="J19" s="400">
        <v>100</v>
      </c>
      <c r="K19" s="220" t="s">
        <v>325</v>
      </c>
      <c r="L19" s="220" t="s">
        <v>334</v>
      </c>
      <c r="M19" s="220" t="s">
        <v>330</v>
      </c>
      <c r="N19" s="199">
        <v>1</v>
      </c>
      <c r="O19" s="199"/>
      <c r="P19" s="201"/>
      <c r="Q19" s="175"/>
      <c r="R19" s="163"/>
      <c r="S19" s="163"/>
      <c r="T19" s="163"/>
      <c r="U19" s="163"/>
      <c r="V19" s="132"/>
      <c r="W19" s="139"/>
      <c r="X19" s="137"/>
      <c r="Y19" s="140"/>
      <c r="Z19" s="176"/>
    </row>
    <row r="20" spans="2:26" ht="79.5" customHeight="1" thickBot="1" x14ac:dyDescent="0.3">
      <c r="B20" s="19" t="s">
        <v>45</v>
      </c>
      <c r="C20" s="380" t="s">
        <v>244</v>
      </c>
      <c r="D20" s="17" t="s">
        <v>21</v>
      </c>
      <c r="E20" s="104" t="s">
        <v>121</v>
      </c>
      <c r="F20" s="398" t="s">
        <v>29</v>
      </c>
      <c r="G20" s="373">
        <v>7</v>
      </c>
      <c r="H20" s="396" t="s">
        <v>335</v>
      </c>
      <c r="I20" s="168">
        <v>6.6699999999999995E-2</v>
      </c>
      <c r="J20" s="391">
        <v>100</v>
      </c>
      <c r="K20" s="389" t="s">
        <v>325</v>
      </c>
      <c r="L20" s="389" t="s">
        <v>336</v>
      </c>
      <c r="M20" s="389" t="s">
        <v>330</v>
      </c>
      <c r="N20" s="149">
        <v>1</v>
      </c>
      <c r="O20" s="149"/>
      <c r="P20" s="150"/>
      <c r="Q20" s="105"/>
      <c r="R20" s="163"/>
      <c r="S20" s="163"/>
      <c r="T20" s="163"/>
      <c r="U20" s="163"/>
      <c r="V20" s="132"/>
      <c r="W20" s="139"/>
      <c r="X20" s="137"/>
      <c r="Y20" s="382"/>
      <c r="Z20" s="176"/>
    </row>
    <row r="21" spans="2:26" ht="79.5" customHeight="1" thickBot="1" x14ac:dyDescent="0.3">
      <c r="B21" s="19" t="s">
        <v>45</v>
      </c>
      <c r="C21" s="380" t="s">
        <v>244</v>
      </c>
      <c r="D21" s="17" t="s">
        <v>21</v>
      </c>
      <c r="E21" s="104" t="s">
        <v>121</v>
      </c>
      <c r="F21" s="398" t="s">
        <v>29</v>
      </c>
      <c r="G21" s="373">
        <v>8</v>
      </c>
      <c r="H21" s="399" t="s">
        <v>337</v>
      </c>
      <c r="I21" s="168">
        <v>6.6699999999999995E-2</v>
      </c>
      <c r="J21" s="400">
        <v>100</v>
      </c>
      <c r="K21" s="397" t="s">
        <v>325</v>
      </c>
      <c r="L21" s="397" t="s">
        <v>338</v>
      </c>
      <c r="M21" s="397" t="s">
        <v>330</v>
      </c>
      <c r="N21" s="221">
        <v>0.25</v>
      </c>
      <c r="O21" s="221">
        <v>0.5</v>
      </c>
      <c r="P21" s="221">
        <v>0.75</v>
      </c>
      <c r="Q21" s="138">
        <v>1</v>
      </c>
      <c r="R21" s="163"/>
      <c r="S21" s="163"/>
      <c r="T21" s="163"/>
      <c r="U21" s="163"/>
      <c r="V21" s="132"/>
      <c r="W21" s="139"/>
      <c r="X21" s="137"/>
      <c r="Y21" s="175"/>
      <c r="Z21" s="176"/>
    </row>
    <row r="22" spans="2:26" ht="79.5" customHeight="1" thickBot="1" x14ac:dyDescent="0.3">
      <c r="B22" s="19" t="s">
        <v>45</v>
      </c>
      <c r="C22" s="380" t="s">
        <v>244</v>
      </c>
      <c r="D22" s="17" t="s">
        <v>21</v>
      </c>
      <c r="E22" s="104" t="s">
        <v>121</v>
      </c>
      <c r="F22" s="398" t="s">
        <v>29</v>
      </c>
      <c r="G22" s="373">
        <v>9</v>
      </c>
      <c r="H22" s="399" t="s">
        <v>339</v>
      </c>
      <c r="I22" s="168">
        <v>6.6699999999999995E-2</v>
      </c>
      <c r="J22" s="400">
        <v>100</v>
      </c>
      <c r="K22" s="397" t="s">
        <v>325</v>
      </c>
      <c r="L22" s="397" t="s">
        <v>755</v>
      </c>
      <c r="M22" s="397" t="s">
        <v>330</v>
      </c>
      <c r="N22" s="222">
        <v>0.75</v>
      </c>
      <c r="O22" s="222">
        <v>1</v>
      </c>
      <c r="P22" s="222"/>
      <c r="Q22" s="222"/>
      <c r="R22" s="163"/>
      <c r="S22" s="163"/>
      <c r="T22" s="163"/>
      <c r="U22" s="163"/>
      <c r="V22" s="132"/>
      <c r="W22" s="384"/>
      <c r="X22" s="137"/>
      <c r="Y22" s="124"/>
      <c r="Z22" s="176"/>
    </row>
    <row r="23" spans="2:26" ht="79.5" customHeight="1" thickBot="1" x14ac:dyDescent="0.3">
      <c r="B23" s="19" t="s">
        <v>45</v>
      </c>
      <c r="C23" s="20" t="s">
        <v>46</v>
      </c>
      <c r="D23" s="17" t="s">
        <v>21</v>
      </c>
      <c r="E23" s="104" t="s">
        <v>122</v>
      </c>
      <c r="F23" s="398" t="s">
        <v>29</v>
      </c>
      <c r="G23" s="373">
        <v>10</v>
      </c>
      <c r="H23" s="396" t="s">
        <v>340</v>
      </c>
      <c r="I23" s="168">
        <v>6.6600000000000006E-2</v>
      </c>
      <c r="J23" s="391">
        <v>100</v>
      </c>
      <c r="K23" s="389" t="s">
        <v>325</v>
      </c>
      <c r="L23" s="389" t="s">
        <v>341</v>
      </c>
      <c r="M23" s="393" t="s">
        <v>342</v>
      </c>
      <c r="N23" s="470">
        <v>0.45</v>
      </c>
      <c r="O23" s="470">
        <v>1</v>
      </c>
      <c r="P23" s="468">
        <v>0</v>
      </c>
      <c r="Q23" s="887">
        <v>0</v>
      </c>
      <c r="R23" s="163"/>
      <c r="S23" s="163"/>
      <c r="T23" s="163"/>
      <c r="U23" s="163"/>
      <c r="V23" s="162"/>
      <c r="W23" s="385"/>
      <c r="X23" s="137"/>
      <c r="Y23" s="382"/>
      <c r="Z23" s="176"/>
    </row>
    <row r="24" spans="2:26" ht="79.5" customHeight="1" thickBot="1" x14ac:dyDescent="0.3">
      <c r="B24" s="19" t="s">
        <v>45</v>
      </c>
      <c r="C24" s="380" t="s">
        <v>46</v>
      </c>
      <c r="D24" s="17" t="s">
        <v>21</v>
      </c>
      <c r="E24" s="104" t="s">
        <v>122</v>
      </c>
      <c r="F24" s="398" t="s">
        <v>29</v>
      </c>
      <c r="G24" s="373">
        <v>11</v>
      </c>
      <c r="H24" s="207" t="s">
        <v>343</v>
      </c>
      <c r="I24" s="168">
        <v>6.6600000000000006E-2</v>
      </c>
      <c r="J24" s="209">
        <v>100</v>
      </c>
      <c r="K24" s="208" t="s">
        <v>325</v>
      </c>
      <c r="L24" s="208" t="s">
        <v>688</v>
      </c>
      <c r="M24" s="211" t="s">
        <v>342</v>
      </c>
      <c r="N24" s="203">
        <v>0.45</v>
      </c>
      <c r="O24" s="203">
        <v>1</v>
      </c>
      <c r="P24" s="201">
        <v>0</v>
      </c>
      <c r="Q24" s="175">
        <v>0</v>
      </c>
      <c r="R24" s="163"/>
      <c r="S24" s="163"/>
      <c r="T24" s="163"/>
      <c r="U24" s="163"/>
      <c r="V24" s="401"/>
      <c r="W24" s="384"/>
      <c r="X24" s="137"/>
      <c r="Y24" s="140"/>
      <c r="Z24" s="176"/>
    </row>
    <row r="25" spans="2:26" ht="79.5" customHeight="1" thickBot="1" x14ac:dyDescent="0.3">
      <c r="B25" s="19" t="s">
        <v>45</v>
      </c>
      <c r="C25" s="380" t="s">
        <v>46</v>
      </c>
      <c r="D25" s="17" t="s">
        <v>21</v>
      </c>
      <c r="E25" s="104" t="s">
        <v>122</v>
      </c>
      <c r="F25" s="398" t="s">
        <v>29</v>
      </c>
      <c r="G25" s="373">
        <v>12</v>
      </c>
      <c r="H25" s="396" t="s">
        <v>344</v>
      </c>
      <c r="I25" s="168">
        <v>6.6600000000000006E-2</v>
      </c>
      <c r="J25" s="209">
        <v>4</v>
      </c>
      <c r="K25" s="208" t="s">
        <v>345</v>
      </c>
      <c r="L25" s="208" t="s">
        <v>346</v>
      </c>
      <c r="M25" s="211" t="s">
        <v>342</v>
      </c>
      <c r="N25" s="382">
        <v>1</v>
      </c>
      <c r="O25" s="382">
        <v>2</v>
      </c>
      <c r="P25" s="201">
        <v>3</v>
      </c>
      <c r="Q25" s="175">
        <v>4</v>
      </c>
      <c r="R25" s="163"/>
      <c r="S25" s="163"/>
      <c r="T25" s="163"/>
      <c r="U25" s="163"/>
      <c r="V25" s="174"/>
      <c r="W25" s="151"/>
      <c r="X25" s="137"/>
      <c r="Y25" s="140"/>
      <c r="Z25" s="176"/>
    </row>
    <row r="26" spans="2:26" ht="79.5" thickBot="1" x14ac:dyDescent="0.3">
      <c r="B26" s="19" t="s">
        <v>45</v>
      </c>
      <c r="C26" s="380" t="s">
        <v>46</v>
      </c>
      <c r="D26" s="17" t="s">
        <v>21</v>
      </c>
      <c r="E26" s="104" t="s">
        <v>122</v>
      </c>
      <c r="F26" s="398" t="s">
        <v>29</v>
      </c>
      <c r="G26" s="373">
        <v>13</v>
      </c>
      <c r="H26" s="388" t="s">
        <v>347</v>
      </c>
      <c r="I26" s="168">
        <v>6.6600000000000006E-2</v>
      </c>
      <c r="J26" s="209">
        <v>100</v>
      </c>
      <c r="K26" s="208" t="s">
        <v>325</v>
      </c>
      <c r="L26" s="208" t="s">
        <v>348</v>
      </c>
      <c r="M26" s="211" t="s">
        <v>342</v>
      </c>
      <c r="N26" s="395">
        <v>0.25</v>
      </c>
      <c r="O26" s="395">
        <v>0.85</v>
      </c>
      <c r="P26" s="395">
        <v>1</v>
      </c>
      <c r="Q26" s="175">
        <v>0</v>
      </c>
      <c r="R26" s="163"/>
      <c r="S26" s="163"/>
      <c r="T26" s="163"/>
      <c r="U26" s="163"/>
      <c r="V26" s="174"/>
      <c r="W26" s="151"/>
      <c r="X26" s="171"/>
      <c r="Y26" s="140"/>
      <c r="Z26" s="176"/>
    </row>
    <row r="27" spans="2:26" ht="52.5" customHeight="1" thickBot="1" x14ac:dyDescent="0.3">
      <c r="B27" s="19" t="s">
        <v>45</v>
      </c>
      <c r="C27" s="380" t="s">
        <v>46</v>
      </c>
      <c r="D27" s="17" t="s">
        <v>21</v>
      </c>
      <c r="E27" s="104" t="s">
        <v>122</v>
      </c>
      <c r="F27" s="472" t="s">
        <v>29</v>
      </c>
      <c r="G27" s="465">
        <v>14</v>
      </c>
      <c r="H27" s="471" t="s">
        <v>749</v>
      </c>
      <c r="I27" s="168">
        <v>6.6600000000000006E-2</v>
      </c>
      <c r="J27" s="463">
        <v>100</v>
      </c>
      <c r="K27" s="462" t="s">
        <v>325</v>
      </c>
      <c r="L27" s="462" t="s">
        <v>748</v>
      </c>
      <c r="M27" s="464" t="s">
        <v>750</v>
      </c>
      <c r="N27" s="469">
        <v>0.25</v>
      </c>
      <c r="O27" s="469">
        <v>0.5</v>
      </c>
      <c r="P27" s="469">
        <v>0.75</v>
      </c>
      <c r="Q27" s="475">
        <v>1</v>
      </c>
      <c r="R27" s="163">
        <f>N27</f>
        <v>0.25</v>
      </c>
      <c r="S27" s="163"/>
      <c r="T27" s="163"/>
      <c r="U27" s="163"/>
      <c r="V27" s="474"/>
      <c r="W27" s="151"/>
      <c r="X27" s="466" t="str">
        <f>+IF(AND(W27&gt;=0%,W27&lt;=60%),"MALO",IF(AND(W27&gt;=61%,W27&lt;=80%),"REGULAR",IF(AND(W27&gt;=81%,W27&lt;95%),"BUENO","EXCELENTE")))</f>
        <v>MALO</v>
      </c>
      <c r="Y27" s="467" t="str">
        <f>IF(W27&gt;0,"EN EJECUCIÓN","SIN EJECUTAR")</f>
        <v>SIN EJECUTAR</v>
      </c>
      <c r="Z27" s="475">
        <f>W27*I27</f>
        <v>0</v>
      </c>
    </row>
    <row r="28" spans="2:26" ht="63.75" thickBot="1" x14ac:dyDescent="0.3">
      <c r="B28" s="19" t="s">
        <v>45</v>
      </c>
      <c r="C28" s="380" t="s">
        <v>46</v>
      </c>
      <c r="D28" s="17" t="s">
        <v>21</v>
      </c>
      <c r="E28" s="104" t="s">
        <v>123</v>
      </c>
      <c r="F28" s="398" t="s">
        <v>31</v>
      </c>
      <c r="G28" s="386">
        <v>1</v>
      </c>
      <c r="H28" s="388" t="s">
        <v>665</v>
      </c>
      <c r="I28" s="389">
        <v>0.25</v>
      </c>
      <c r="J28" s="391">
        <v>100</v>
      </c>
      <c r="K28" s="389" t="s">
        <v>325</v>
      </c>
      <c r="L28" s="389" t="s">
        <v>670</v>
      </c>
      <c r="M28" s="393" t="s">
        <v>674</v>
      </c>
      <c r="N28" s="150">
        <v>0.25</v>
      </c>
      <c r="O28" s="150">
        <v>0.5</v>
      </c>
      <c r="P28" s="150">
        <v>0.75</v>
      </c>
      <c r="Q28" s="105">
        <v>1</v>
      </c>
      <c r="R28" s="163">
        <f>N28</f>
        <v>0.25</v>
      </c>
      <c r="S28" s="163"/>
      <c r="T28" s="163"/>
      <c r="U28" s="163"/>
      <c r="V28" s="401"/>
      <c r="W28" s="151"/>
      <c r="X28" s="385" t="str">
        <f>+IF(AND(W28&gt;=0%,W28&lt;=60%),"MALO",IF(AND(W28&gt;=61%,W28&lt;=80%),"REGULAR",IF(AND(W28&gt;=81%,W28&lt;95%),"BUENO","EXCELENTE")))</f>
        <v>MALO</v>
      </c>
      <c r="Y28" s="382" t="str">
        <f>IF(W28&gt;0,"EN EJECUCIÓN","SIN EJECUTAR")</f>
        <v>SIN EJECUTAR</v>
      </c>
      <c r="Z28" s="417">
        <f>W28*I28</f>
        <v>0</v>
      </c>
    </row>
    <row r="29" spans="2:26" ht="49.5" customHeight="1" thickBot="1" x14ac:dyDescent="0.3">
      <c r="B29" s="19" t="s">
        <v>45</v>
      </c>
      <c r="C29" s="380" t="s">
        <v>46</v>
      </c>
      <c r="D29" s="17" t="s">
        <v>21</v>
      </c>
      <c r="E29" s="104" t="s">
        <v>123</v>
      </c>
      <c r="F29" s="398" t="s">
        <v>31</v>
      </c>
      <c r="G29" s="386">
        <v>2</v>
      </c>
      <c r="H29" s="388" t="s">
        <v>666</v>
      </c>
      <c r="I29" s="389">
        <v>0.25</v>
      </c>
      <c r="J29" s="391">
        <v>100</v>
      </c>
      <c r="K29" s="389" t="s">
        <v>325</v>
      </c>
      <c r="L29" s="389" t="s">
        <v>671</v>
      </c>
      <c r="M29" s="393" t="s">
        <v>674</v>
      </c>
      <c r="N29" s="395">
        <v>0.4</v>
      </c>
      <c r="O29" s="395">
        <v>0.8</v>
      </c>
      <c r="P29" s="395">
        <v>0.9</v>
      </c>
      <c r="Q29" s="417">
        <v>1</v>
      </c>
      <c r="R29" s="163">
        <f>N29</f>
        <v>0.4</v>
      </c>
      <c r="S29" s="163"/>
      <c r="T29" s="163"/>
      <c r="U29" s="163"/>
      <c r="V29" s="401"/>
      <c r="W29" s="151"/>
      <c r="X29" s="385" t="str">
        <f>+IF(AND(W29&gt;=0%,W29&lt;=60%),"MALO",IF(AND(W29&gt;=61%,W29&lt;=80%),"REGULAR",IF(AND(W29&gt;=81%,W29&lt;95%),"BUENO","EXCELENTE")))</f>
        <v>MALO</v>
      </c>
      <c r="Y29" s="382" t="str">
        <f>IF(W29&gt;0,"EN EJECUCIÓN","SIN EJECUTAR")</f>
        <v>SIN EJECUTAR</v>
      </c>
      <c r="Z29" s="417">
        <f>W29*I29</f>
        <v>0</v>
      </c>
    </row>
    <row r="30" spans="2:26" ht="49.5" customHeight="1" thickBot="1" x14ac:dyDescent="0.3">
      <c r="B30" s="19" t="s">
        <v>45</v>
      </c>
      <c r="C30" s="380" t="s">
        <v>46</v>
      </c>
      <c r="D30" s="17" t="s">
        <v>21</v>
      </c>
      <c r="E30" s="104" t="s">
        <v>123</v>
      </c>
      <c r="F30" s="398" t="s">
        <v>31</v>
      </c>
      <c r="G30" s="386">
        <v>3</v>
      </c>
      <c r="H30" s="388" t="s">
        <v>667</v>
      </c>
      <c r="I30" s="389">
        <v>0.25</v>
      </c>
      <c r="J30" s="391">
        <v>100</v>
      </c>
      <c r="K30" s="389" t="s">
        <v>325</v>
      </c>
      <c r="L30" s="389" t="s">
        <v>672</v>
      </c>
      <c r="M30" s="393" t="s">
        <v>674</v>
      </c>
      <c r="N30" s="395">
        <v>0</v>
      </c>
      <c r="O30" s="395">
        <v>0.5</v>
      </c>
      <c r="P30" s="395">
        <v>1</v>
      </c>
      <c r="Q30" s="417">
        <v>0</v>
      </c>
      <c r="R30" s="163">
        <f>N30</f>
        <v>0</v>
      </c>
      <c r="S30" s="163"/>
      <c r="T30" s="163"/>
      <c r="U30" s="163"/>
      <c r="V30" s="401"/>
      <c r="W30" s="151"/>
      <c r="X30" s="385" t="str">
        <f>+IF(AND(W30&gt;=0%,W30&lt;=60%),"MALO",IF(AND(W30&gt;=61%,W30&lt;=80%),"REGULAR",IF(AND(W30&gt;=81%,W30&lt;95%),"BUENO","EXCELENTE")))</f>
        <v>MALO</v>
      </c>
      <c r="Y30" s="382" t="str">
        <f>IF(W30&gt;0,"EN EJECUCIÓN","SIN EJECUTAR")</f>
        <v>SIN EJECUTAR</v>
      </c>
      <c r="Z30" s="417">
        <f>W30*I30</f>
        <v>0</v>
      </c>
    </row>
    <row r="31" spans="2:26" ht="63.75" thickBot="1" x14ac:dyDescent="0.3">
      <c r="B31" s="19" t="s">
        <v>45</v>
      </c>
      <c r="C31" s="380" t="s">
        <v>46</v>
      </c>
      <c r="D31" s="17" t="s">
        <v>21</v>
      </c>
      <c r="E31" s="104" t="s">
        <v>123</v>
      </c>
      <c r="F31" s="398" t="s">
        <v>31</v>
      </c>
      <c r="G31" s="386">
        <v>4</v>
      </c>
      <c r="H31" s="388" t="s">
        <v>669</v>
      </c>
      <c r="I31" s="389">
        <v>0.25</v>
      </c>
      <c r="J31" s="391">
        <v>100</v>
      </c>
      <c r="K31" s="389" t="s">
        <v>325</v>
      </c>
      <c r="L31" s="389" t="s">
        <v>673</v>
      </c>
      <c r="M31" s="393" t="s">
        <v>674</v>
      </c>
      <c r="N31" s="395">
        <v>0.35</v>
      </c>
      <c r="O31" s="395">
        <v>0.7</v>
      </c>
      <c r="P31" s="395">
        <v>0.85</v>
      </c>
      <c r="Q31" s="417">
        <v>1</v>
      </c>
      <c r="R31" s="163">
        <f>N31</f>
        <v>0.35</v>
      </c>
      <c r="S31" s="163"/>
      <c r="T31" s="163"/>
      <c r="U31" s="163"/>
      <c r="V31" s="401"/>
      <c r="W31" s="151"/>
      <c r="X31" s="385" t="str">
        <f>+IF(AND(W31&gt;=0%,W31&lt;=60%),"MALO",IF(AND(W31&gt;=61%,W31&lt;=80%),"REGULAR",IF(AND(W31&gt;=81%,W31&lt;95%),"BUENO","EXCELENTE")))</f>
        <v>MALO</v>
      </c>
      <c r="Y31" s="382" t="str">
        <f>IF(W31&gt;0,"EN EJECUCIÓN","SIN EJECUTAR")</f>
        <v>SIN EJECUTAR</v>
      </c>
      <c r="Z31" s="417">
        <f>W31*I31</f>
        <v>0</v>
      </c>
    </row>
    <row r="32" spans="2:26" ht="79.5" customHeight="1" thickBot="1" x14ac:dyDescent="0.3">
      <c r="B32" s="19" t="s">
        <v>47</v>
      </c>
      <c r="C32" s="20" t="s">
        <v>238</v>
      </c>
      <c r="D32" s="16" t="s">
        <v>27</v>
      </c>
      <c r="E32" s="104" t="s">
        <v>124</v>
      </c>
      <c r="F32" s="398" t="s">
        <v>33</v>
      </c>
      <c r="G32" s="206">
        <v>1</v>
      </c>
      <c r="H32" s="223" t="s">
        <v>349</v>
      </c>
      <c r="I32" s="161">
        <v>6.25E-2</v>
      </c>
      <c r="J32" s="209">
        <v>100</v>
      </c>
      <c r="K32" s="208" t="s">
        <v>350</v>
      </c>
      <c r="L32" s="208" t="s">
        <v>351</v>
      </c>
      <c r="M32" s="211" t="s">
        <v>352</v>
      </c>
      <c r="N32" s="150">
        <v>0.25</v>
      </c>
      <c r="O32" s="150">
        <v>0.5</v>
      </c>
      <c r="P32" s="150">
        <v>0.75</v>
      </c>
      <c r="Q32" s="105">
        <v>1</v>
      </c>
      <c r="R32" s="163"/>
      <c r="S32" s="163"/>
      <c r="T32" s="163"/>
      <c r="U32" s="163"/>
      <c r="V32" s="174"/>
      <c r="W32" s="384"/>
      <c r="X32" s="171"/>
      <c r="Y32" s="140"/>
      <c r="Z32" s="176"/>
    </row>
    <row r="33" spans="2:31" ht="75.75" customHeight="1" thickBot="1" x14ac:dyDescent="0.3">
      <c r="B33" s="19" t="s">
        <v>47</v>
      </c>
      <c r="C33" s="380" t="s">
        <v>238</v>
      </c>
      <c r="D33" s="16" t="s">
        <v>34</v>
      </c>
      <c r="E33" s="104" t="s">
        <v>124</v>
      </c>
      <c r="F33" s="398" t="s">
        <v>33</v>
      </c>
      <c r="G33" s="206">
        <v>2</v>
      </c>
      <c r="H33" s="223" t="s">
        <v>689</v>
      </c>
      <c r="I33" s="161">
        <v>6.25E-2</v>
      </c>
      <c r="J33" s="209">
        <v>100</v>
      </c>
      <c r="K33" s="208" t="s">
        <v>350</v>
      </c>
      <c r="L33" s="208" t="s">
        <v>690</v>
      </c>
      <c r="M33" s="211" t="s">
        <v>352</v>
      </c>
      <c r="N33" s="150">
        <v>0.25</v>
      </c>
      <c r="O33" s="150">
        <v>0.5</v>
      </c>
      <c r="P33" s="150">
        <v>0.75</v>
      </c>
      <c r="Q33" s="105">
        <v>1</v>
      </c>
      <c r="R33" s="163"/>
      <c r="S33" s="163"/>
      <c r="T33" s="163"/>
      <c r="U33" s="163"/>
      <c r="V33" s="174"/>
      <c r="W33" s="139"/>
      <c r="X33" s="171"/>
      <c r="Y33" s="140"/>
      <c r="Z33" s="176"/>
    </row>
    <row r="34" spans="2:31" ht="76.5" customHeight="1" thickBot="1" x14ac:dyDescent="0.3">
      <c r="B34" s="19" t="s">
        <v>47</v>
      </c>
      <c r="C34" s="380" t="s">
        <v>238</v>
      </c>
      <c r="D34" s="16" t="s">
        <v>34</v>
      </c>
      <c r="E34" s="104" t="s">
        <v>124</v>
      </c>
      <c r="F34" s="398" t="s">
        <v>33</v>
      </c>
      <c r="G34" s="224">
        <v>3</v>
      </c>
      <c r="H34" s="396" t="s">
        <v>353</v>
      </c>
      <c r="I34" s="161">
        <v>6.25E-2</v>
      </c>
      <c r="J34" s="209">
        <v>100</v>
      </c>
      <c r="K34" s="208" t="s">
        <v>350</v>
      </c>
      <c r="L34" s="225" t="s">
        <v>354</v>
      </c>
      <c r="M34" s="211" t="s">
        <v>352</v>
      </c>
      <c r="N34" s="150">
        <v>0.25</v>
      </c>
      <c r="O34" s="150">
        <v>0.5</v>
      </c>
      <c r="P34" s="150">
        <v>0.75</v>
      </c>
      <c r="Q34" s="105">
        <v>1</v>
      </c>
      <c r="R34" s="163"/>
      <c r="S34" s="163"/>
      <c r="T34" s="163"/>
      <c r="U34" s="163"/>
      <c r="V34" s="147"/>
      <c r="W34" s="139"/>
      <c r="X34" s="171"/>
      <c r="Y34" s="140"/>
      <c r="Z34" s="176"/>
      <c r="AB34" s="1"/>
      <c r="AC34" s="1"/>
      <c r="AD34" s="1"/>
      <c r="AE34" s="1"/>
    </row>
    <row r="35" spans="2:31" ht="76.5" customHeight="1" thickBot="1" x14ac:dyDescent="0.3">
      <c r="B35" s="19" t="s">
        <v>47</v>
      </c>
      <c r="C35" s="380" t="s">
        <v>238</v>
      </c>
      <c r="D35" s="16" t="s">
        <v>34</v>
      </c>
      <c r="E35" s="104" t="s">
        <v>124</v>
      </c>
      <c r="F35" s="398" t="s">
        <v>33</v>
      </c>
      <c r="G35" s="386">
        <v>4</v>
      </c>
      <c r="H35" s="226" t="s">
        <v>355</v>
      </c>
      <c r="I35" s="161">
        <v>6.25E-2</v>
      </c>
      <c r="J35" s="209">
        <v>100</v>
      </c>
      <c r="K35" s="208" t="s">
        <v>350</v>
      </c>
      <c r="L35" s="389" t="s">
        <v>356</v>
      </c>
      <c r="M35" s="211" t="s">
        <v>352</v>
      </c>
      <c r="N35" s="150">
        <v>0.25</v>
      </c>
      <c r="O35" s="150">
        <v>0.5</v>
      </c>
      <c r="P35" s="150">
        <v>0.75</v>
      </c>
      <c r="Q35" s="105">
        <v>1</v>
      </c>
      <c r="R35" s="163"/>
      <c r="S35" s="163"/>
      <c r="T35" s="163"/>
      <c r="U35" s="163"/>
      <c r="V35" s="147"/>
      <c r="W35" s="139"/>
      <c r="X35" s="171"/>
      <c r="Y35" s="140"/>
      <c r="Z35" s="176"/>
      <c r="AB35" s="1"/>
      <c r="AC35" s="1"/>
      <c r="AD35" s="1"/>
      <c r="AE35" s="1"/>
    </row>
    <row r="36" spans="2:31" ht="76.5" customHeight="1" thickBot="1" x14ac:dyDescent="0.3">
      <c r="B36" s="19" t="s">
        <v>47</v>
      </c>
      <c r="C36" s="380" t="s">
        <v>238</v>
      </c>
      <c r="D36" s="16" t="s">
        <v>34</v>
      </c>
      <c r="E36" s="104" t="s">
        <v>125</v>
      </c>
      <c r="F36" s="398" t="s">
        <v>33</v>
      </c>
      <c r="G36" s="206">
        <v>5</v>
      </c>
      <c r="H36" s="141" t="s">
        <v>357</v>
      </c>
      <c r="I36" s="161">
        <v>6.25E-2</v>
      </c>
      <c r="J36" s="391">
        <v>6</v>
      </c>
      <c r="K36" s="389" t="s">
        <v>358</v>
      </c>
      <c r="L36" s="227" t="s">
        <v>359</v>
      </c>
      <c r="M36" s="393" t="s">
        <v>352</v>
      </c>
      <c r="N36" s="228" t="s">
        <v>360</v>
      </c>
      <c r="O36" s="382">
        <v>2</v>
      </c>
      <c r="P36" s="382">
        <v>4</v>
      </c>
      <c r="Q36" s="175">
        <v>6</v>
      </c>
      <c r="R36" s="163"/>
      <c r="S36" s="163"/>
      <c r="T36" s="163"/>
      <c r="U36" s="163"/>
      <c r="V36" s="147"/>
      <c r="W36" s="139"/>
      <c r="X36" s="137"/>
      <c r="Y36" s="140"/>
      <c r="Z36" s="176"/>
      <c r="AB36" s="1"/>
      <c r="AC36" s="1"/>
      <c r="AD36" s="1"/>
      <c r="AE36" s="1"/>
    </row>
    <row r="37" spans="2:31" ht="76.5" customHeight="1" thickBot="1" x14ac:dyDescent="0.3">
      <c r="B37" s="19" t="s">
        <v>47</v>
      </c>
      <c r="C37" s="380" t="s">
        <v>238</v>
      </c>
      <c r="D37" s="16" t="s">
        <v>34</v>
      </c>
      <c r="E37" s="104" t="s">
        <v>125</v>
      </c>
      <c r="F37" s="398" t="s">
        <v>33</v>
      </c>
      <c r="G37" s="224">
        <v>6</v>
      </c>
      <c r="H37" s="229" t="s">
        <v>361</v>
      </c>
      <c r="I37" s="161">
        <v>6.25E-2</v>
      </c>
      <c r="J37" s="400">
        <v>100</v>
      </c>
      <c r="K37" s="397" t="s">
        <v>350</v>
      </c>
      <c r="L37" s="230" t="s">
        <v>362</v>
      </c>
      <c r="M37" s="397" t="s">
        <v>352</v>
      </c>
      <c r="N37" s="150">
        <v>0.25</v>
      </c>
      <c r="O37" s="150">
        <v>0.5</v>
      </c>
      <c r="P37" s="150">
        <v>0.75</v>
      </c>
      <c r="Q37" s="105">
        <v>1</v>
      </c>
      <c r="R37" s="163"/>
      <c r="S37" s="163"/>
      <c r="T37" s="163"/>
      <c r="U37" s="163"/>
      <c r="V37" s="401"/>
      <c r="W37" s="384"/>
      <c r="X37" s="137"/>
      <c r="Y37" s="140"/>
      <c r="Z37" s="176"/>
      <c r="AB37" s="1"/>
      <c r="AC37" s="1"/>
      <c r="AD37" s="1"/>
      <c r="AE37" s="1"/>
    </row>
    <row r="38" spans="2:31" ht="105.75" customHeight="1" thickBot="1" x14ac:dyDescent="0.3">
      <c r="B38" s="19" t="s">
        <v>47</v>
      </c>
      <c r="C38" s="380" t="s">
        <v>238</v>
      </c>
      <c r="D38" s="16" t="s">
        <v>34</v>
      </c>
      <c r="E38" s="104" t="s">
        <v>125</v>
      </c>
      <c r="F38" s="398" t="s">
        <v>33</v>
      </c>
      <c r="G38" s="386">
        <v>7</v>
      </c>
      <c r="H38" s="231" t="s">
        <v>464</v>
      </c>
      <c r="I38" s="161">
        <v>6.25E-2</v>
      </c>
      <c r="J38" s="415">
        <v>100</v>
      </c>
      <c r="K38" s="414" t="s">
        <v>350</v>
      </c>
      <c r="L38" s="414" t="s">
        <v>465</v>
      </c>
      <c r="M38" s="416" t="s">
        <v>352</v>
      </c>
      <c r="N38" s="150">
        <v>0.25</v>
      </c>
      <c r="O38" s="150">
        <v>0.5</v>
      </c>
      <c r="P38" s="150">
        <v>0.75</v>
      </c>
      <c r="Q38" s="105">
        <v>1</v>
      </c>
      <c r="R38" s="163"/>
      <c r="S38" s="163"/>
      <c r="T38" s="163"/>
      <c r="U38" s="163"/>
      <c r="V38" s="154"/>
      <c r="W38" s="385"/>
      <c r="X38" s="137"/>
      <c r="Y38" s="140"/>
      <c r="Z38" s="176"/>
    </row>
    <row r="39" spans="2:31" ht="75.75" customHeight="1" thickBot="1" x14ac:dyDescent="0.3">
      <c r="B39" s="19" t="s">
        <v>47</v>
      </c>
      <c r="C39" s="380" t="s">
        <v>238</v>
      </c>
      <c r="D39" s="18" t="s">
        <v>32</v>
      </c>
      <c r="E39" s="104" t="s">
        <v>125</v>
      </c>
      <c r="F39" s="398" t="s">
        <v>33</v>
      </c>
      <c r="G39" s="206">
        <v>8</v>
      </c>
      <c r="H39" s="232" t="s">
        <v>363</v>
      </c>
      <c r="I39" s="161">
        <v>6.25E-2</v>
      </c>
      <c r="J39" s="400">
        <v>100</v>
      </c>
      <c r="K39" s="397" t="s">
        <v>350</v>
      </c>
      <c r="L39" s="397" t="s">
        <v>364</v>
      </c>
      <c r="M39" s="397" t="s">
        <v>352</v>
      </c>
      <c r="N39" s="150">
        <v>0.25</v>
      </c>
      <c r="O39" s="150">
        <v>0.5</v>
      </c>
      <c r="P39" s="150">
        <v>0.75</v>
      </c>
      <c r="Q39" s="105">
        <v>1</v>
      </c>
      <c r="R39" s="163"/>
      <c r="S39" s="163"/>
      <c r="T39" s="163"/>
      <c r="U39" s="163"/>
      <c r="V39" s="154"/>
      <c r="W39" s="137"/>
      <c r="X39" s="137"/>
      <c r="Y39" s="140"/>
      <c r="Z39" s="176"/>
    </row>
    <row r="40" spans="2:31" ht="48" customHeight="1" thickBot="1" x14ac:dyDescent="0.3">
      <c r="B40" s="19" t="s">
        <v>47</v>
      </c>
      <c r="C40" s="380" t="s">
        <v>238</v>
      </c>
      <c r="D40" s="18" t="s">
        <v>32</v>
      </c>
      <c r="E40" s="104" t="s">
        <v>125</v>
      </c>
      <c r="F40" s="398" t="s">
        <v>33</v>
      </c>
      <c r="G40" s="224">
        <v>9</v>
      </c>
      <c r="H40" s="421" t="s">
        <v>365</v>
      </c>
      <c r="I40" s="161">
        <v>6.25E-2</v>
      </c>
      <c r="J40" s="392">
        <v>100</v>
      </c>
      <c r="K40" s="390" t="s">
        <v>350</v>
      </c>
      <c r="L40" s="390" t="s">
        <v>366</v>
      </c>
      <c r="M40" s="394" t="s">
        <v>352</v>
      </c>
      <c r="N40" s="150">
        <v>0.25</v>
      </c>
      <c r="O40" s="150">
        <v>0.5</v>
      </c>
      <c r="P40" s="150">
        <v>0.75</v>
      </c>
      <c r="Q40" s="105">
        <v>1</v>
      </c>
      <c r="R40" s="163"/>
      <c r="S40" s="163"/>
      <c r="T40" s="163"/>
      <c r="U40" s="163"/>
      <c r="V40" s="154"/>
      <c r="W40" s="137"/>
      <c r="X40" s="171"/>
      <c r="Y40" s="140"/>
      <c r="Z40" s="176"/>
    </row>
    <row r="41" spans="2:31" ht="120.75" customHeight="1" thickBot="1" x14ac:dyDescent="0.3">
      <c r="B41" s="19" t="s">
        <v>47</v>
      </c>
      <c r="C41" s="380" t="s">
        <v>238</v>
      </c>
      <c r="D41" s="18" t="s">
        <v>32</v>
      </c>
      <c r="E41" s="104" t="s">
        <v>125</v>
      </c>
      <c r="F41" s="398" t="s">
        <v>33</v>
      </c>
      <c r="G41" s="224">
        <v>10</v>
      </c>
      <c r="H41" s="233" t="s">
        <v>367</v>
      </c>
      <c r="I41" s="161">
        <v>6.25E-2</v>
      </c>
      <c r="J41" s="392">
        <v>100</v>
      </c>
      <c r="K41" s="390" t="s">
        <v>350</v>
      </c>
      <c r="L41" s="390" t="s">
        <v>368</v>
      </c>
      <c r="M41" s="234" t="s">
        <v>352</v>
      </c>
      <c r="N41" s="150">
        <v>0</v>
      </c>
      <c r="O41" s="150">
        <v>0</v>
      </c>
      <c r="P41" s="150">
        <v>0.5</v>
      </c>
      <c r="Q41" s="105">
        <v>1</v>
      </c>
      <c r="R41" s="163"/>
      <c r="S41" s="163"/>
      <c r="T41" s="163"/>
      <c r="U41" s="163"/>
      <c r="V41" s="154"/>
      <c r="W41" s="385"/>
      <c r="X41" s="385"/>
      <c r="Y41" s="140"/>
      <c r="Z41" s="417"/>
    </row>
    <row r="42" spans="2:31" ht="77.25" customHeight="1" thickBot="1" x14ac:dyDescent="0.3">
      <c r="B42" s="19" t="s">
        <v>47</v>
      </c>
      <c r="C42" s="380" t="s">
        <v>238</v>
      </c>
      <c r="D42" s="18" t="s">
        <v>34</v>
      </c>
      <c r="E42" s="104" t="s">
        <v>125</v>
      </c>
      <c r="F42" s="398" t="s">
        <v>33</v>
      </c>
      <c r="G42" s="386">
        <v>11</v>
      </c>
      <c r="H42" s="235" t="s">
        <v>369</v>
      </c>
      <c r="I42" s="161">
        <v>6.25E-2</v>
      </c>
      <c r="J42" s="391">
        <v>100</v>
      </c>
      <c r="K42" s="389" t="s">
        <v>350</v>
      </c>
      <c r="L42" s="389" t="s">
        <v>370</v>
      </c>
      <c r="M42" s="389" t="s">
        <v>352</v>
      </c>
      <c r="N42" s="134">
        <v>0.25</v>
      </c>
      <c r="O42" s="134">
        <v>0.5</v>
      </c>
      <c r="P42" s="134">
        <v>0.75</v>
      </c>
      <c r="Q42" s="135">
        <v>1</v>
      </c>
      <c r="R42" s="163"/>
      <c r="S42" s="163"/>
      <c r="T42" s="163"/>
      <c r="U42" s="163"/>
      <c r="V42" s="156"/>
      <c r="W42" s="149"/>
      <c r="X42" s="149"/>
      <c r="Y42" s="140"/>
      <c r="Z42" s="105"/>
    </row>
    <row r="43" spans="2:31" ht="48" customHeight="1" thickBot="1" x14ac:dyDescent="0.3">
      <c r="B43" s="19" t="s">
        <v>47</v>
      </c>
      <c r="C43" s="380" t="s">
        <v>238</v>
      </c>
      <c r="D43" s="18" t="s">
        <v>34</v>
      </c>
      <c r="E43" s="104" t="s">
        <v>125</v>
      </c>
      <c r="F43" s="398" t="s">
        <v>33</v>
      </c>
      <c r="G43" s="206">
        <v>12</v>
      </c>
      <c r="H43" s="399" t="s">
        <v>371</v>
      </c>
      <c r="I43" s="161">
        <v>6.25E-2</v>
      </c>
      <c r="J43" s="391">
        <v>100</v>
      </c>
      <c r="K43" s="389" t="s">
        <v>350</v>
      </c>
      <c r="L43" s="397" t="s">
        <v>372</v>
      </c>
      <c r="M43" s="397" t="s">
        <v>352</v>
      </c>
      <c r="N43" s="134">
        <v>0.2</v>
      </c>
      <c r="O43" s="134">
        <v>0.4</v>
      </c>
      <c r="P43" s="134">
        <v>0.6</v>
      </c>
      <c r="Q43" s="135">
        <v>1</v>
      </c>
      <c r="R43" s="163"/>
      <c r="S43" s="163"/>
      <c r="T43" s="163"/>
      <c r="U43" s="163"/>
      <c r="V43" s="154"/>
      <c r="W43" s="385"/>
      <c r="X43" s="385"/>
      <c r="Y43" s="140"/>
      <c r="Z43" s="417"/>
    </row>
    <row r="44" spans="2:31" ht="60.75" customHeight="1" thickBot="1" x14ac:dyDescent="0.3">
      <c r="B44" s="19" t="s">
        <v>47</v>
      </c>
      <c r="C44" s="380" t="s">
        <v>238</v>
      </c>
      <c r="D44" s="18" t="s">
        <v>34</v>
      </c>
      <c r="E44" s="104" t="s">
        <v>125</v>
      </c>
      <c r="F44" s="398" t="s">
        <v>33</v>
      </c>
      <c r="G44" s="224">
        <v>13</v>
      </c>
      <c r="H44" s="146" t="s">
        <v>373</v>
      </c>
      <c r="I44" s="161">
        <v>6.25E-2</v>
      </c>
      <c r="J44" s="400">
        <v>100</v>
      </c>
      <c r="K44" s="397" t="s">
        <v>350</v>
      </c>
      <c r="L44" s="136" t="s">
        <v>374</v>
      </c>
      <c r="M44" s="136" t="s">
        <v>352</v>
      </c>
      <c r="N44" s="143">
        <v>0.25</v>
      </c>
      <c r="O44" s="143">
        <v>0.5</v>
      </c>
      <c r="P44" s="143">
        <v>0.75</v>
      </c>
      <c r="Q44" s="418">
        <v>1</v>
      </c>
      <c r="R44" s="163"/>
      <c r="S44" s="163"/>
      <c r="T44" s="163"/>
      <c r="U44" s="163"/>
      <c r="V44" s="154"/>
      <c r="W44" s="137"/>
      <c r="X44" s="137"/>
      <c r="Y44" s="140"/>
      <c r="Z44" s="176"/>
    </row>
    <row r="45" spans="2:31" ht="90.75" customHeight="1" thickBot="1" x14ac:dyDescent="0.3">
      <c r="B45" s="19" t="s">
        <v>47</v>
      </c>
      <c r="C45" s="380" t="s">
        <v>238</v>
      </c>
      <c r="D45" s="18" t="s">
        <v>34</v>
      </c>
      <c r="E45" s="104" t="s">
        <v>125</v>
      </c>
      <c r="F45" s="398" t="s">
        <v>33</v>
      </c>
      <c r="G45" s="145">
        <v>14</v>
      </c>
      <c r="H45" s="232" t="s">
        <v>375</v>
      </c>
      <c r="I45" s="161">
        <v>6.25E-2</v>
      </c>
      <c r="J45" s="142">
        <v>100</v>
      </c>
      <c r="K45" s="136" t="s">
        <v>350</v>
      </c>
      <c r="L45" s="136" t="s">
        <v>376</v>
      </c>
      <c r="M45" s="136" t="s">
        <v>352</v>
      </c>
      <c r="N45" s="143">
        <v>0.25</v>
      </c>
      <c r="O45" s="143">
        <v>0.5</v>
      </c>
      <c r="P45" s="143">
        <v>0.75</v>
      </c>
      <c r="Q45" s="144">
        <v>1</v>
      </c>
      <c r="R45" s="163"/>
      <c r="S45" s="163"/>
      <c r="T45" s="163"/>
      <c r="U45" s="163"/>
      <c r="V45" s="154"/>
      <c r="W45" s="137"/>
      <c r="X45" s="171"/>
      <c r="Y45" s="140"/>
      <c r="Z45" s="176"/>
    </row>
    <row r="46" spans="2:31" ht="51.75" customHeight="1" thickBot="1" x14ac:dyDescent="0.3">
      <c r="B46" s="19" t="s">
        <v>47</v>
      </c>
      <c r="C46" s="380" t="s">
        <v>238</v>
      </c>
      <c r="D46" s="18" t="s">
        <v>21</v>
      </c>
      <c r="E46" s="104" t="s">
        <v>125</v>
      </c>
      <c r="F46" s="398" t="s">
        <v>33</v>
      </c>
      <c r="G46" s="386">
        <v>15</v>
      </c>
      <c r="H46" s="232" t="s">
        <v>377</v>
      </c>
      <c r="I46" s="161">
        <v>6.25E-2</v>
      </c>
      <c r="J46" s="400">
        <v>100</v>
      </c>
      <c r="K46" s="397" t="s">
        <v>350</v>
      </c>
      <c r="L46" s="397" t="s">
        <v>378</v>
      </c>
      <c r="M46" s="397" t="s">
        <v>352</v>
      </c>
      <c r="N46" s="143">
        <v>0.15</v>
      </c>
      <c r="O46" s="143">
        <v>0.4</v>
      </c>
      <c r="P46" s="143">
        <v>0.7</v>
      </c>
      <c r="Q46" s="418">
        <v>1</v>
      </c>
      <c r="R46" s="163"/>
      <c r="S46" s="163"/>
      <c r="T46" s="163"/>
      <c r="U46" s="163"/>
      <c r="V46" s="154"/>
      <c r="W46" s="137"/>
      <c r="X46" s="137"/>
      <c r="Y46" s="140"/>
      <c r="Z46" s="176"/>
    </row>
    <row r="47" spans="2:31" ht="90.75" customHeight="1" thickBot="1" x14ac:dyDescent="0.3">
      <c r="B47" s="19" t="s">
        <v>47</v>
      </c>
      <c r="C47" s="380" t="s">
        <v>238</v>
      </c>
      <c r="D47" s="18" t="s">
        <v>34</v>
      </c>
      <c r="E47" s="104" t="s">
        <v>124</v>
      </c>
      <c r="F47" s="398" t="s">
        <v>33</v>
      </c>
      <c r="G47" s="386">
        <v>16</v>
      </c>
      <c r="H47" s="236" t="s">
        <v>691</v>
      </c>
      <c r="I47" s="161">
        <v>6.25E-2</v>
      </c>
      <c r="J47" s="391">
        <v>100</v>
      </c>
      <c r="K47" s="389" t="s">
        <v>350</v>
      </c>
      <c r="L47" s="389" t="s">
        <v>692</v>
      </c>
      <c r="M47" s="393" t="s">
        <v>352</v>
      </c>
      <c r="N47" s="404">
        <v>0.25</v>
      </c>
      <c r="O47" s="404">
        <v>0.5</v>
      </c>
      <c r="P47" s="404">
        <v>0.75</v>
      </c>
      <c r="Q47" s="404">
        <v>1</v>
      </c>
      <c r="R47" s="163"/>
      <c r="S47" s="163"/>
      <c r="T47" s="163"/>
      <c r="U47" s="163"/>
      <c r="V47" s="154"/>
      <c r="W47" s="137"/>
      <c r="X47" s="137"/>
      <c r="Y47" s="140"/>
      <c r="Z47" s="176"/>
    </row>
    <row r="48" spans="2:31" ht="77.25" customHeight="1" thickBot="1" x14ac:dyDescent="0.3">
      <c r="B48" s="21" t="s">
        <v>47</v>
      </c>
      <c r="C48" s="20" t="s">
        <v>238</v>
      </c>
      <c r="D48" s="18" t="s">
        <v>27</v>
      </c>
      <c r="E48" s="104" t="s">
        <v>126</v>
      </c>
      <c r="F48" s="440" t="s">
        <v>35</v>
      </c>
      <c r="G48" s="238">
        <v>1</v>
      </c>
      <c r="H48" s="239" t="s">
        <v>379</v>
      </c>
      <c r="I48" s="240">
        <v>0.2</v>
      </c>
      <c r="J48" s="241">
        <v>2</v>
      </c>
      <c r="K48" s="242" t="s">
        <v>380</v>
      </c>
      <c r="L48" s="243" t="s">
        <v>381</v>
      </c>
      <c r="M48" s="244" t="s">
        <v>382</v>
      </c>
      <c r="N48" s="382">
        <v>0</v>
      </c>
      <c r="O48" s="382">
        <v>1</v>
      </c>
      <c r="P48" s="382">
        <v>0</v>
      </c>
      <c r="Q48" s="382">
        <v>2</v>
      </c>
      <c r="R48" s="163"/>
      <c r="S48" s="163"/>
      <c r="T48" s="163"/>
      <c r="U48" s="163"/>
      <c r="V48" s="152"/>
      <c r="W48" s="137"/>
      <c r="X48" s="137"/>
      <c r="Y48" s="140"/>
      <c r="Z48" s="176"/>
    </row>
    <row r="49" spans="2:26" ht="77.25" customHeight="1" thickBot="1" x14ac:dyDescent="0.3">
      <c r="B49" s="21" t="s">
        <v>47</v>
      </c>
      <c r="C49" s="380" t="s">
        <v>238</v>
      </c>
      <c r="D49" s="18" t="s">
        <v>27</v>
      </c>
      <c r="E49" s="104" t="s">
        <v>126</v>
      </c>
      <c r="F49" s="440" t="s">
        <v>35</v>
      </c>
      <c r="G49" s="245">
        <v>2</v>
      </c>
      <c r="H49" s="246" t="s">
        <v>383</v>
      </c>
      <c r="I49" s="247">
        <v>0.2</v>
      </c>
      <c r="J49" s="400">
        <v>100</v>
      </c>
      <c r="K49" s="397" t="s">
        <v>384</v>
      </c>
      <c r="L49" s="397" t="s">
        <v>693</v>
      </c>
      <c r="M49" s="248" t="s">
        <v>694</v>
      </c>
      <c r="N49" s="395">
        <v>0.25</v>
      </c>
      <c r="O49" s="395">
        <v>0.75</v>
      </c>
      <c r="P49" s="395">
        <v>0.85</v>
      </c>
      <c r="Q49" s="395">
        <v>1</v>
      </c>
      <c r="R49" s="163"/>
      <c r="S49" s="163"/>
      <c r="T49" s="163"/>
      <c r="U49" s="163"/>
      <c r="V49" s="152"/>
      <c r="W49" s="385"/>
      <c r="X49" s="385"/>
      <c r="Y49" s="140"/>
      <c r="Z49" s="417"/>
    </row>
    <row r="50" spans="2:26" ht="77.25" customHeight="1" thickBot="1" x14ac:dyDescent="0.3">
      <c r="B50" s="21" t="s">
        <v>47</v>
      </c>
      <c r="C50" s="380" t="s">
        <v>238</v>
      </c>
      <c r="D50" s="18" t="s">
        <v>27</v>
      </c>
      <c r="E50" s="104" t="s">
        <v>126</v>
      </c>
      <c r="F50" s="440" t="s">
        <v>35</v>
      </c>
      <c r="G50" s="245">
        <v>3</v>
      </c>
      <c r="H50" s="246" t="s">
        <v>385</v>
      </c>
      <c r="I50" s="247">
        <v>0.2</v>
      </c>
      <c r="J50" s="142">
        <v>4</v>
      </c>
      <c r="K50" s="136" t="s">
        <v>386</v>
      </c>
      <c r="L50" s="399" t="s">
        <v>695</v>
      </c>
      <c r="M50" s="248" t="s">
        <v>387</v>
      </c>
      <c r="N50" s="249">
        <v>1</v>
      </c>
      <c r="O50" s="121">
        <v>2</v>
      </c>
      <c r="P50" s="121">
        <v>3</v>
      </c>
      <c r="Q50" s="250">
        <v>4</v>
      </c>
      <c r="R50" s="163"/>
      <c r="S50" s="163"/>
      <c r="T50" s="163"/>
      <c r="U50" s="163"/>
      <c r="V50" s="152"/>
      <c r="W50" s="149"/>
      <c r="X50" s="149"/>
      <c r="Y50" s="140"/>
      <c r="Z50" s="105"/>
    </row>
    <row r="51" spans="2:26" ht="45" customHeight="1" thickBot="1" x14ac:dyDescent="0.3">
      <c r="B51" s="21" t="s">
        <v>47</v>
      </c>
      <c r="C51" s="380" t="s">
        <v>238</v>
      </c>
      <c r="D51" s="18" t="s">
        <v>27</v>
      </c>
      <c r="E51" s="104" t="s">
        <v>126</v>
      </c>
      <c r="F51" s="440" t="s">
        <v>35</v>
      </c>
      <c r="G51" s="245">
        <v>4</v>
      </c>
      <c r="H51" s="246" t="s">
        <v>388</v>
      </c>
      <c r="I51" s="247">
        <v>0.2</v>
      </c>
      <c r="J51" s="400">
        <v>1</v>
      </c>
      <c r="K51" s="397" t="s">
        <v>380</v>
      </c>
      <c r="L51" s="397" t="s">
        <v>389</v>
      </c>
      <c r="M51" s="248" t="s">
        <v>694</v>
      </c>
      <c r="N51" s="249">
        <v>0</v>
      </c>
      <c r="O51" s="121">
        <v>1</v>
      </c>
      <c r="P51" s="121">
        <v>0</v>
      </c>
      <c r="Q51" s="250">
        <v>0</v>
      </c>
      <c r="R51" s="163"/>
      <c r="S51" s="163"/>
      <c r="T51" s="163"/>
      <c r="U51" s="163"/>
      <c r="V51" s="160"/>
      <c r="W51" s="385"/>
      <c r="X51" s="385"/>
      <c r="Y51" s="140"/>
      <c r="Z51" s="417"/>
    </row>
    <row r="52" spans="2:26" ht="74.25" customHeight="1" thickBot="1" x14ac:dyDescent="0.3">
      <c r="B52" s="21" t="s">
        <v>47</v>
      </c>
      <c r="C52" s="380" t="s">
        <v>238</v>
      </c>
      <c r="D52" s="18" t="s">
        <v>27</v>
      </c>
      <c r="E52" s="104" t="s">
        <v>126</v>
      </c>
      <c r="F52" s="440" t="s">
        <v>35</v>
      </c>
      <c r="G52" s="251">
        <v>5</v>
      </c>
      <c r="H52" s="252" t="s">
        <v>390</v>
      </c>
      <c r="I52" s="253">
        <v>0.2</v>
      </c>
      <c r="J52" s="254">
        <v>100</v>
      </c>
      <c r="K52" s="255" t="s">
        <v>384</v>
      </c>
      <c r="L52" s="255" t="s">
        <v>391</v>
      </c>
      <c r="M52" s="256" t="s">
        <v>382</v>
      </c>
      <c r="N52" s="257">
        <v>0.25</v>
      </c>
      <c r="O52" s="258">
        <v>0.5</v>
      </c>
      <c r="P52" s="258">
        <v>0.75</v>
      </c>
      <c r="Q52" s="259">
        <v>1</v>
      </c>
      <c r="R52" s="163"/>
      <c r="S52" s="163"/>
      <c r="T52" s="163"/>
      <c r="U52" s="163"/>
      <c r="V52" s="160"/>
      <c r="W52" s="137"/>
      <c r="X52" s="137"/>
      <c r="Y52" s="140"/>
      <c r="Z52" s="176"/>
    </row>
    <row r="53" spans="2:26" ht="74.25" customHeight="1" thickBot="1" x14ac:dyDescent="0.3">
      <c r="B53" s="21" t="s">
        <v>47</v>
      </c>
      <c r="C53" s="20" t="s">
        <v>238</v>
      </c>
      <c r="D53" s="16" t="s">
        <v>21</v>
      </c>
      <c r="E53" s="104" t="s">
        <v>247</v>
      </c>
      <c r="F53" s="398" t="s">
        <v>36</v>
      </c>
      <c r="G53" s="432">
        <v>1</v>
      </c>
      <c r="H53" s="480" t="s">
        <v>719</v>
      </c>
      <c r="I53" s="429">
        <v>0.25</v>
      </c>
      <c r="J53" s="430">
        <v>100</v>
      </c>
      <c r="K53" s="429" t="s">
        <v>325</v>
      </c>
      <c r="L53" s="429" t="s">
        <v>720</v>
      </c>
      <c r="M53" s="431" t="s">
        <v>721</v>
      </c>
      <c r="N53" s="426">
        <v>25</v>
      </c>
      <c r="O53" s="426">
        <v>50</v>
      </c>
      <c r="P53" s="426">
        <v>75</v>
      </c>
      <c r="Q53" s="175">
        <v>100</v>
      </c>
      <c r="R53" s="163"/>
      <c r="S53" s="163"/>
      <c r="T53" s="163"/>
      <c r="U53" s="163"/>
      <c r="V53" s="160"/>
      <c r="W53" s="137"/>
      <c r="X53" s="137"/>
      <c r="Y53" s="140"/>
      <c r="Z53" s="176"/>
    </row>
    <row r="54" spans="2:26" ht="74.25" customHeight="1" thickBot="1" x14ac:dyDescent="0.3">
      <c r="B54" s="21" t="s">
        <v>47</v>
      </c>
      <c r="C54" s="380" t="s">
        <v>238</v>
      </c>
      <c r="D54" s="16" t="s">
        <v>21</v>
      </c>
      <c r="E54" s="104" t="s">
        <v>247</v>
      </c>
      <c r="F54" s="434" t="s">
        <v>36</v>
      </c>
      <c r="G54" s="432">
        <v>2</v>
      </c>
      <c r="H54" s="481" t="s">
        <v>728</v>
      </c>
      <c r="I54" s="429">
        <v>0.25</v>
      </c>
      <c r="J54" s="430">
        <v>100</v>
      </c>
      <c r="K54" s="429" t="s">
        <v>325</v>
      </c>
      <c r="L54" s="429" t="s">
        <v>723</v>
      </c>
      <c r="M54" s="431" t="s">
        <v>721</v>
      </c>
      <c r="N54" s="426">
        <v>25</v>
      </c>
      <c r="O54" s="426">
        <v>50</v>
      </c>
      <c r="P54" s="426">
        <v>75</v>
      </c>
      <c r="Q54" s="175">
        <v>100</v>
      </c>
      <c r="R54" s="476">
        <f>N54</f>
        <v>25</v>
      </c>
      <c r="S54" s="163"/>
      <c r="T54" s="163"/>
      <c r="U54" s="476"/>
      <c r="V54" s="160"/>
      <c r="W54" s="477"/>
      <c r="X54" s="477" t="str">
        <f>+IF(AND(W54&gt;=0%,W54&lt;=60%),"MALO",IF(AND(W54&gt;=61%,W54&lt;=80%),"REGULAR",IF(AND(W54&gt;=81%,W54&lt;95%),"BUENO","EXCELENTE")))</f>
        <v>MALO</v>
      </c>
      <c r="Y54" s="478" t="str">
        <f>IF(W54&gt;0,"EN EJECUCIÓN","SIN EJECUTAR")</f>
        <v>SIN EJECUTAR</v>
      </c>
      <c r="Z54" s="479">
        <f>W54*I54</f>
        <v>0</v>
      </c>
    </row>
    <row r="55" spans="2:26" ht="74.25" customHeight="1" thickBot="1" x14ac:dyDescent="0.3">
      <c r="B55" s="21" t="s">
        <v>47</v>
      </c>
      <c r="C55" s="380" t="s">
        <v>238</v>
      </c>
      <c r="D55" s="16" t="s">
        <v>21</v>
      </c>
      <c r="E55" s="104" t="s">
        <v>247</v>
      </c>
      <c r="F55" s="434" t="s">
        <v>36</v>
      </c>
      <c r="G55" s="432">
        <v>3</v>
      </c>
      <c r="H55" s="427" t="s">
        <v>724</v>
      </c>
      <c r="I55" s="429">
        <v>0.25</v>
      </c>
      <c r="J55" s="430">
        <v>100</v>
      </c>
      <c r="K55" s="429" t="s">
        <v>325</v>
      </c>
      <c r="L55" s="429" t="s">
        <v>725</v>
      </c>
      <c r="M55" s="431" t="s">
        <v>721</v>
      </c>
      <c r="N55" s="426"/>
      <c r="O55" s="426">
        <v>50</v>
      </c>
      <c r="P55" s="426"/>
      <c r="Q55" s="175">
        <v>100</v>
      </c>
      <c r="R55" s="476">
        <f>N55</f>
        <v>0</v>
      </c>
      <c r="S55" s="163"/>
      <c r="T55" s="163"/>
      <c r="U55" s="476"/>
      <c r="V55" s="160"/>
      <c r="W55" s="477"/>
      <c r="X55" s="477" t="str">
        <f>+IF(AND(W55&gt;=0%,W55&lt;=60%),"MALO",IF(AND(W55&gt;=61%,W55&lt;=80%),"REGULAR",IF(AND(W55&gt;=81%,W55&lt;95%),"BUENO","EXCELENTE")))</f>
        <v>MALO</v>
      </c>
      <c r="Y55" s="478" t="str">
        <f>IF(W55&gt;0,"EN EJECUCIÓN","SIN EJECUTAR")</f>
        <v>SIN EJECUTAR</v>
      </c>
      <c r="Z55" s="479">
        <f>W55*I55</f>
        <v>0</v>
      </c>
    </row>
    <row r="56" spans="2:26" ht="74.25" customHeight="1" thickBot="1" x14ac:dyDescent="0.3">
      <c r="B56" s="21" t="s">
        <v>47</v>
      </c>
      <c r="C56" s="380" t="s">
        <v>238</v>
      </c>
      <c r="D56" s="16" t="s">
        <v>21</v>
      </c>
      <c r="E56" s="104" t="s">
        <v>247</v>
      </c>
      <c r="F56" s="434" t="s">
        <v>36</v>
      </c>
      <c r="G56" s="432">
        <v>4</v>
      </c>
      <c r="H56" s="428" t="s">
        <v>726</v>
      </c>
      <c r="I56" s="429">
        <v>0.25</v>
      </c>
      <c r="J56" s="430">
        <v>100</v>
      </c>
      <c r="K56" s="429" t="s">
        <v>325</v>
      </c>
      <c r="L56" s="429" t="s">
        <v>727</v>
      </c>
      <c r="M56" s="431" t="s">
        <v>721</v>
      </c>
      <c r="N56" s="426">
        <v>40</v>
      </c>
      <c r="O56" s="426">
        <v>80</v>
      </c>
      <c r="P56" s="426">
        <v>90</v>
      </c>
      <c r="Q56" s="175">
        <v>100</v>
      </c>
      <c r="R56" s="476">
        <f>N56</f>
        <v>40</v>
      </c>
      <c r="S56" s="163"/>
      <c r="T56" s="163"/>
      <c r="U56" s="476"/>
      <c r="V56" s="160"/>
      <c r="W56" s="477"/>
      <c r="X56" s="477" t="str">
        <f>+IF(AND(W56&gt;=0%,W56&lt;=60%),"MALO",IF(AND(W56&gt;=61%,W56&lt;=80%),"REGULAR",IF(AND(W56&gt;=81%,W56&lt;95%),"BUENO","EXCELENTE")))</f>
        <v>MALO</v>
      </c>
      <c r="Y56" s="478" t="str">
        <f>IF(W56&gt;0,"EN EJECUCIÓN","SIN EJECUTAR")</f>
        <v>SIN EJECUTAR</v>
      </c>
      <c r="Z56" s="479">
        <f>W56*I56</f>
        <v>0</v>
      </c>
    </row>
    <row r="57" spans="2:26" ht="69" customHeight="1" thickBot="1" x14ac:dyDescent="0.3">
      <c r="B57" s="19" t="s">
        <v>45</v>
      </c>
      <c r="C57" s="20" t="s">
        <v>46</v>
      </c>
      <c r="D57" s="16" t="s">
        <v>21</v>
      </c>
      <c r="E57" s="104" t="s">
        <v>129</v>
      </c>
      <c r="F57" s="398" t="s">
        <v>37</v>
      </c>
      <c r="G57" s="386">
        <v>1</v>
      </c>
      <c r="H57" s="413" t="s">
        <v>392</v>
      </c>
      <c r="I57" s="260">
        <v>6.6699999999999995E-2</v>
      </c>
      <c r="J57" s="261">
        <v>100</v>
      </c>
      <c r="K57" s="411" t="s">
        <v>325</v>
      </c>
      <c r="L57" s="403" t="s">
        <v>393</v>
      </c>
      <c r="M57" s="412" t="s">
        <v>394</v>
      </c>
      <c r="N57" s="264">
        <v>25</v>
      </c>
      <c r="O57" s="264">
        <v>50</v>
      </c>
      <c r="P57" s="264">
        <v>75</v>
      </c>
      <c r="Q57" s="265">
        <v>100</v>
      </c>
      <c r="R57" s="163"/>
      <c r="S57" s="163"/>
      <c r="T57" s="163"/>
      <c r="U57" s="163"/>
      <c r="V57" s="160"/>
      <c r="W57" s="137"/>
      <c r="X57" s="137"/>
      <c r="Y57" s="140"/>
      <c r="Z57" s="176"/>
    </row>
    <row r="58" spans="2:26" ht="69" customHeight="1" thickBot="1" x14ac:dyDescent="0.3">
      <c r="B58" s="19" t="s">
        <v>45</v>
      </c>
      <c r="C58" s="380" t="s">
        <v>46</v>
      </c>
      <c r="D58" s="16" t="s">
        <v>21</v>
      </c>
      <c r="E58" s="104" t="s">
        <v>129</v>
      </c>
      <c r="F58" s="398" t="s">
        <v>37</v>
      </c>
      <c r="G58" s="206">
        <v>2</v>
      </c>
      <c r="H58" s="403" t="s">
        <v>395</v>
      </c>
      <c r="I58" s="260">
        <v>6.6699999999999995E-2</v>
      </c>
      <c r="J58" s="410">
        <v>0.2</v>
      </c>
      <c r="K58" s="262" t="s">
        <v>325</v>
      </c>
      <c r="L58" s="407" t="s">
        <v>696</v>
      </c>
      <c r="M58" s="408" t="s">
        <v>396</v>
      </c>
      <c r="N58" s="266">
        <v>0.05</v>
      </c>
      <c r="O58" s="266">
        <v>0.1</v>
      </c>
      <c r="P58" s="266">
        <v>0.15</v>
      </c>
      <c r="Q58" s="420">
        <v>0.2</v>
      </c>
      <c r="R58" s="163"/>
      <c r="S58" s="163"/>
      <c r="T58" s="163"/>
      <c r="U58" s="163"/>
      <c r="V58" s="160"/>
      <c r="W58" s="137"/>
      <c r="X58" s="137"/>
      <c r="Y58" s="140"/>
      <c r="Z58" s="176"/>
    </row>
    <row r="59" spans="2:26" ht="69" customHeight="1" thickBot="1" x14ac:dyDescent="0.3">
      <c r="B59" s="19" t="s">
        <v>45</v>
      </c>
      <c r="C59" s="20" t="s">
        <v>46</v>
      </c>
      <c r="D59" s="16" t="s">
        <v>21</v>
      </c>
      <c r="E59" s="104" t="s">
        <v>129</v>
      </c>
      <c r="F59" s="398" t="s">
        <v>37</v>
      </c>
      <c r="G59" s="206">
        <v>3</v>
      </c>
      <c r="H59" s="263" t="s">
        <v>697</v>
      </c>
      <c r="I59" s="260">
        <v>6.6699999999999995E-2</v>
      </c>
      <c r="J59" s="269">
        <v>4</v>
      </c>
      <c r="K59" s="442" t="s">
        <v>397</v>
      </c>
      <c r="L59" s="268" t="s">
        <v>398</v>
      </c>
      <c r="M59" s="409" t="s">
        <v>698</v>
      </c>
      <c r="N59" s="264">
        <v>1</v>
      </c>
      <c r="O59" s="264">
        <v>2</v>
      </c>
      <c r="P59" s="264">
        <v>3</v>
      </c>
      <c r="Q59" s="265">
        <v>4</v>
      </c>
      <c r="R59" s="163"/>
      <c r="S59" s="163"/>
      <c r="T59" s="163"/>
      <c r="U59" s="163"/>
      <c r="V59" s="160"/>
      <c r="W59" s="385"/>
      <c r="X59" s="385"/>
      <c r="Y59" s="140"/>
      <c r="Z59" s="417"/>
    </row>
    <row r="60" spans="2:26" ht="84" customHeight="1" thickBot="1" x14ac:dyDescent="0.3">
      <c r="B60" s="19" t="s">
        <v>45</v>
      </c>
      <c r="C60" s="20" t="s">
        <v>46</v>
      </c>
      <c r="D60" s="16" t="s">
        <v>21</v>
      </c>
      <c r="E60" s="104" t="s">
        <v>129</v>
      </c>
      <c r="F60" s="398" t="s">
        <v>37</v>
      </c>
      <c r="G60" s="206">
        <v>4</v>
      </c>
      <c r="H60" s="268" t="s">
        <v>400</v>
      </c>
      <c r="I60" s="260">
        <v>6.6699999999999995E-2</v>
      </c>
      <c r="J60" s="269">
        <v>2</v>
      </c>
      <c r="K60" s="419" t="s">
        <v>401</v>
      </c>
      <c r="L60" s="268" t="s">
        <v>402</v>
      </c>
      <c r="M60" s="419" t="s">
        <v>698</v>
      </c>
      <c r="N60" s="264">
        <v>0</v>
      </c>
      <c r="O60" s="264">
        <v>1</v>
      </c>
      <c r="P60" s="264">
        <v>0</v>
      </c>
      <c r="Q60" s="265">
        <v>2</v>
      </c>
      <c r="R60" s="163"/>
      <c r="S60" s="163"/>
      <c r="T60" s="163"/>
      <c r="U60" s="163"/>
      <c r="V60" s="160"/>
      <c r="W60" s="149"/>
      <c r="X60" s="149"/>
      <c r="Y60" s="140"/>
      <c r="Z60" s="105"/>
    </row>
    <row r="61" spans="2:26" ht="60" customHeight="1" thickBot="1" x14ac:dyDescent="0.3">
      <c r="B61" s="19" t="s">
        <v>45</v>
      </c>
      <c r="C61" s="380" t="s">
        <v>46</v>
      </c>
      <c r="D61" s="16" t="s">
        <v>21</v>
      </c>
      <c r="E61" s="104" t="s">
        <v>123</v>
      </c>
      <c r="F61" s="398" t="s">
        <v>37</v>
      </c>
      <c r="G61" s="206">
        <v>5</v>
      </c>
      <c r="H61" s="441" t="s">
        <v>403</v>
      </c>
      <c r="I61" s="260">
        <v>6.6699999999999995E-2</v>
      </c>
      <c r="J61" s="270">
        <v>5</v>
      </c>
      <c r="K61" s="406" t="s">
        <v>401</v>
      </c>
      <c r="L61" s="409" t="s">
        <v>404</v>
      </c>
      <c r="M61" s="409" t="s">
        <v>405</v>
      </c>
      <c r="N61" s="272">
        <v>0</v>
      </c>
      <c r="O61" s="272">
        <v>2</v>
      </c>
      <c r="P61" s="272">
        <v>4</v>
      </c>
      <c r="Q61" s="273">
        <v>5</v>
      </c>
      <c r="R61" s="163"/>
      <c r="S61" s="163"/>
      <c r="T61" s="163"/>
      <c r="U61" s="163"/>
      <c r="V61" s="160"/>
      <c r="W61" s="385"/>
      <c r="X61" s="385"/>
      <c r="Y61" s="140"/>
      <c r="Z61" s="417"/>
    </row>
    <row r="62" spans="2:26" ht="54" customHeight="1" thickBot="1" x14ac:dyDescent="0.3">
      <c r="B62" s="19" t="s">
        <v>45</v>
      </c>
      <c r="C62" s="380" t="s">
        <v>46</v>
      </c>
      <c r="D62" s="16" t="s">
        <v>21</v>
      </c>
      <c r="E62" s="104" t="s">
        <v>132</v>
      </c>
      <c r="F62" s="398" t="s">
        <v>37</v>
      </c>
      <c r="G62" s="206">
        <v>6</v>
      </c>
      <c r="H62" s="263" t="s">
        <v>406</v>
      </c>
      <c r="I62" s="260">
        <v>6.6699999999999995E-2</v>
      </c>
      <c r="J62" s="274">
        <v>4</v>
      </c>
      <c r="K62" s="271" t="s">
        <v>401</v>
      </c>
      <c r="L62" s="275" t="s">
        <v>407</v>
      </c>
      <c r="M62" s="276" t="s">
        <v>408</v>
      </c>
      <c r="N62" s="272">
        <v>1</v>
      </c>
      <c r="O62" s="272">
        <v>2</v>
      </c>
      <c r="P62" s="272">
        <v>3</v>
      </c>
      <c r="Q62" s="273">
        <v>4</v>
      </c>
      <c r="R62" s="163"/>
      <c r="S62" s="163"/>
      <c r="T62" s="163"/>
      <c r="U62" s="163"/>
      <c r="V62" s="165"/>
      <c r="W62" s="137"/>
      <c r="X62" s="137"/>
      <c r="Y62" s="140"/>
      <c r="Z62" s="176"/>
    </row>
    <row r="63" spans="2:26" ht="63.75" thickBot="1" x14ac:dyDescent="0.3">
      <c r="B63" s="19" t="s">
        <v>45</v>
      </c>
      <c r="C63" s="380" t="s">
        <v>46</v>
      </c>
      <c r="D63" s="16" t="s">
        <v>21</v>
      </c>
      <c r="E63" s="104" t="s">
        <v>130</v>
      </c>
      <c r="F63" s="398" t="s">
        <v>37</v>
      </c>
      <c r="G63" s="206">
        <v>7</v>
      </c>
      <c r="H63" s="263" t="s">
        <v>409</v>
      </c>
      <c r="I63" s="260">
        <v>6.6699999999999995E-2</v>
      </c>
      <c r="J63" s="277">
        <v>100</v>
      </c>
      <c r="K63" s="267" t="s">
        <v>325</v>
      </c>
      <c r="L63" s="275" t="s">
        <v>699</v>
      </c>
      <c r="M63" s="278" t="s">
        <v>410</v>
      </c>
      <c r="N63" s="405">
        <v>50</v>
      </c>
      <c r="O63" s="405">
        <v>50</v>
      </c>
      <c r="P63" s="405">
        <v>75</v>
      </c>
      <c r="Q63" s="448">
        <v>100</v>
      </c>
      <c r="R63" s="163"/>
      <c r="S63" s="163"/>
      <c r="T63" s="163"/>
      <c r="U63" s="163"/>
      <c r="V63" s="155"/>
      <c r="W63" s="149"/>
      <c r="X63" s="149"/>
      <c r="Y63" s="140"/>
      <c r="Z63" s="105"/>
    </row>
    <row r="64" spans="2:26" ht="42" customHeight="1" thickBot="1" x14ac:dyDescent="0.3">
      <c r="B64" s="19" t="s">
        <v>45</v>
      </c>
      <c r="C64" s="380" t="s">
        <v>46</v>
      </c>
      <c r="D64" s="16" t="s">
        <v>21</v>
      </c>
      <c r="E64" s="104" t="s">
        <v>130</v>
      </c>
      <c r="F64" s="398" t="s">
        <v>37</v>
      </c>
      <c r="G64" s="206">
        <v>8</v>
      </c>
      <c r="H64" s="263" t="s">
        <v>659</v>
      </c>
      <c r="I64" s="260">
        <v>6.6699999999999995E-2</v>
      </c>
      <c r="J64" s="277">
        <v>80</v>
      </c>
      <c r="K64" s="267" t="s">
        <v>325</v>
      </c>
      <c r="L64" s="278" t="s">
        <v>412</v>
      </c>
      <c r="M64" s="278" t="s">
        <v>410</v>
      </c>
      <c r="N64" s="279">
        <v>10</v>
      </c>
      <c r="O64" s="279">
        <v>25</v>
      </c>
      <c r="P64" s="279">
        <v>75</v>
      </c>
      <c r="Q64" s="280">
        <v>80</v>
      </c>
      <c r="R64" s="163"/>
      <c r="S64" s="163"/>
      <c r="T64" s="163"/>
      <c r="U64" s="163"/>
      <c r="V64" s="160"/>
      <c r="W64" s="137"/>
      <c r="X64" s="137"/>
      <c r="Y64" s="140"/>
      <c r="Z64" s="176"/>
    </row>
    <row r="65" spans="2:26" ht="36.75" customHeight="1" thickBot="1" x14ac:dyDescent="0.3">
      <c r="B65" s="19" t="s">
        <v>45</v>
      </c>
      <c r="C65" s="380" t="s">
        <v>46</v>
      </c>
      <c r="D65" s="16" t="s">
        <v>21</v>
      </c>
      <c r="E65" s="104" t="s">
        <v>130</v>
      </c>
      <c r="F65" s="398" t="s">
        <v>37</v>
      </c>
      <c r="G65" s="206">
        <v>9</v>
      </c>
      <c r="H65" s="263" t="s">
        <v>413</v>
      </c>
      <c r="I65" s="260">
        <v>6.6699999999999995E-2</v>
      </c>
      <c r="J65" s="277">
        <v>100</v>
      </c>
      <c r="K65" s="262" t="s">
        <v>325</v>
      </c>
      <c r="L65" s="263" t="s">
        <v>414</v>
      </c>
      <c r="M65" s="263" t="s">
        <v>410</v>
      </c>
      <c r="N65" s="449">
        <v>16</v>
      </c>
      <c r="O65" s="449">
        <v>34</v>
      </c>
      <c r="P65" s="449">
        <v>48</v>
      </c>
      <c r="Q65" s="450">
        <v>100</v>
      </c>
      <c r="R65" s="163"/>
      <c r="S65" s="163"/>
      <c r="T65" s="163"/>
      <c r="U65" s="163"/>
      <c r="V65" s="166"/>
      <c r="W65" s="137"/>
      <c r="X65" s="171"/>
      <c r="Y65" s="140"/>
      <c r="Z65" s="176"/>
    </row>
    <row r="66" spans="2:26" ht="61.5" customHeight="1" thickBot="1" x14ac:dyDescent="0.3">
      <c r="B66" s="19" t="s">
        <v>47</v>
      </c>
      <c r="C66" s="20" t="s">
        <v>700</v>
      </c>
      <c r="D66" s="16" t="s">
        <v>21</v>
      </c>
      <c r="E66" s="104" t="s">
        <v>133</v>
      </c>
      <c r="F66" s="398" t="s">
        <v>37</v>
      </c>
      <c r="G66" s="206">
        <v>10</v>
      </c>
      <c r="H66" s="281" t="s">
        <v>415</v>
      </c>
      <c r="I66" s="260">
        <v>6.6699999999999995E-2</v>
      </c>
      <c r="J66" s="274">
        <v>100</v>
      </c>
      <c r="K66" s="271" t="s">
        <v>325</v>
      </c>
      <c r="L66" s="282" t="s">
        <v>416</v>
      </c>
      <c r="M66" s="283" t="s">
        <v>417</v>
      </c>
      <c r="N66" s="264">
        <v>20</v>
      </c>
      <c r="O66" s="264">
        <v>50</v>
      </c>
      <c r="P66" s="264">
        <v>75</v>
      </c>
      <c r="Q66" s="265">
        <v>100</v>
      </c>
      <c r="R66" s="163"/>
      <c r="S66" s="163"/>
      <c r="T66" s="163"/>
      <c r="U66" s="163"/>
      <c r="V66" s="158"/>
      <c r="W66" s="137"/>
      <c r="X66" s="137"/>
      <c r="Y66" s="140"/>
      <c r="Z66" s="176"/>
    </row>
    <row r="67" spans="2:26" ht="79.5" customHeight="1" thickBot="1" x14ac:dyDescent="0.3">
      <c r="B67" s="19" t="s">
        <v>47</v>
      </c>
      <c r="C67" s="20" t="s">
        <v>238</v>
      </c>
      <c r="D67" s="16" t="s">
        <v>21</v>
      </c>
      <c r="E67" s="104" t="s">
        <v>133</v>
      </c>
      <c r="F67" s="398" t="s">
        <v>37</v>
      </c>
      <c r="G67" s="206">
        <v>11</v>
      </c>
      <c r="H67" s="281" t="s">
        <v>418</v>
      </c>
      <c r="I67" s="260">
        <v>6.6600000000000006E-2</v>
      </c>
      <c r="J67" s="274">
        <v>100</v>
      </c>
      <c r="K67" s="271" t="s">
        <v>325</v>
      </c>
      <c r="L67" s="284" t="s">
        <v>419</v>
      </c>
      <c r="M67" s="283" t="s">
        <v>417</v>
      </c>
      <c r="N67" s="201">
        <v>30</v>
      </c>
      <c r="O67" s="201">
        <v>60</v>
      </c>
      <c r="P67" s="201">
        <v>80</v>
      </c>
      <c r="Q67" s="175">
        <v>100</v>
      </c>
      <c r="R67" s="163"/>
      <c r="S67" s="163"/>
      <c r="T67" s="163"/>
      <c r="U67" s="163"/>
      <c r="V67" s="158"/>
      <c r="W67" s="137"/>
      <c r="X67" s="137"/>
      <c r="Y67" s="140"/>
      <c r="Z67" s="176"/>
    </row>
    <row r="68" spans="2:26" ht="79.5" customHeight="1" thickBot="1" x14ac:dyDescent="0.3">
      <c r="B68" s="19" t="s">
        <v>47</v>
      </c>
      <c r="C68" s="20" t="s">
        <v>238</v>
      </c>
      <c r="D68" s="16" t="s">
        <v>21</v>
      </c>
      <c r="E68" s="104" t="s">
        <v>133</v>
      </c>
      <c r="F68" s="398" t="s">
        <v>37</v>
      </c>
      <c r="G68" s="206">
        <v>12</v>
      </c>
      <c r="H68" s="281" t="s">
        <v>420</v>
      </c>
      <c r="I68" s="260">
        <v>6.6600000000000006E-2</v>
      </c>
      <c r="J68" s="274">
        <v>100</v>
      </c>
      <c r="K68" s="271" t="s">
        <v>325</v>
      </c>
      <c r="L68" s="285" t="s">
        <v>421</v>
      </c>
      <c r="M68" s="283" t="s">
        <v>417</v>
      </c>
      <c r="N68" s="201">
        <v>25</v>
      </c>
      <c r="O68" s="201">
        <v>50</v>
      </c>
      <c r="P68" s="201">
        <v>75</v>
      </c>
      <c r="Q68" s="175">
        <v>100</v>
      </c>
      <c r="R68" s="163"/>
      <c r="S68" s="163"/>
      <c r="T68" s="163"/>
      <c r="U68" s="163"/>
      <c r="V68" s="158"/>
      <c r="W68" s="149"/>
      <c r="X68" s="149"/>
      <c r="Y68" s="140"/>
      <c r="Z68" s="105"/>
    </row>
    <row r="69" spans="2:26" ht="79.5" customHeight="1" thickBot="1" x14ac:dyDescent="0.3">
      <c r="B69" s="19" t="s">
        <v>47</v>
      </c>
      <c r="C69" s="20" t="s">
        <v>242</v>
      </c>
      <c r="D69" s="16" t="s">
        <v>21</v>
      </c>
      <c r="E69" s="104" t="s">
        <v>133</v>
      </c>
      <c r="F69" s="398" t="s">
        <v>37</v>
      </c>
      <c r="G69" s="206">
        <v>13</v>
      </c>
      <c r="H69" s="286" t="s">
        <v>422</v>
      </c>
      <c r="I69" s="260">
        <v>6.6600000000000006E-2</v>
      </c>
      <c r="J69" s="274">
        <v>100</v>
      </c>
      <c r="K69" s="271" t="s">
        <v>325</v>
      </c>
      <c r="L69" s="285" t="s">
        <v>423</v>
      </c>
      <c r="M69" s="283" t="s">
        <v>417</v>
      </c>
      <c r="N69" s="201">
        <v>30</v>
      </c>
      <c r="O69" s="201">
        <v>60</v>
      </c>
      <c r="P69" s="201">
        <v>90</v>
      </c>
      <c r="Q69" s="175">
        <v>100</v>
      </c>
      <c r="R69" s="163"/>
      <c r="S69" s="163"/>
      <c r="T69" s="163"/>
      <c r="U69" s="163"/>
      <c r="V69" s="154"/>
      <c r="W69" s="149"/>
      <c r="X69" s="149"/>
      <c r="Y69" s="140"/>
      <c r="Z69" s="105"/>
    </row>
    <row r="70" spans="2:26" ht="79.5" customHeight="1" thickBot="1" x14ac:dyDescent="0.3">
      <c r="B70" s="19" t="s">
        <v>47</v>
      </c>
      <c r="C70" s="20" t="s">
        <v>243</v>
      </c>
      <c r="D70" s="16" t="s">
        <v>21</v>
      </c>
      <c r="E70" s="104" t="s">
        <v>133</v>
      </c>
      <c r="F70" s="398" t="s">
        <v>37</v>
      </c>
      <c r="G70" s="206">
        <v>14</v>
      </c>
      <c r="H70" s="286" t="s">
        <v>424</v>
      </c>
      <c r="I70" s="260">
        <v>6.6600000000000006E-2</v>
      </c>
      <c r="J70" s="274">
        <v>100</v>
      </c>
      <c r="K70" s="271" t="s">
        <v>325</v>
      </c>
      <c r="L70" s="285" t="s">
        <v>425</v>
      </c>
      <c r="M70" s="283" t="s">
        <v>417</v>
      </c>
      <c r="N70" s="201">
        <v>20</v>
      </c>
      <c r="O70" s="201">
        <v>50</v>
      </c>
      <c r="P70" s="201">
        <v>80</v>
      </c>
      <c r="Q70" s="175">
        <v>100</v>
      </c>
      <c r="R70" s="163"/>
      <c r="S70" s="163"/>
      <c r="T70" s="163"/>
      <c r="U70" s="163"/>
      <c r="V70" s="154"/>
      <c r="W70" s="137"/>
      <c r="X70" s="137"/>
      <c r="Y70" s="140"/>
      <c r="Z70" s="176"/>
    </row>
    <row r="71" spans="2:26" ht="79.5" customHeight="1" thickBot="1" x14ac:dyDescent="0.3">
      <c r="B71" s="19" t="s">
        <v>47</v>
      </c>
      <c r="C71" s="20" t="s">
        <v>238</v>
      </c>
      <c r="D71" s="16" t="s">
        <v>21</v>
      </c>
      <c r="E71" s="104" t="s">
        <v>133</v>
      </c>
      <c r="F71" s="398" t="s">
        <v>37</v>
      </c>
      <c r="G71" s="206">
        <v>15</v>
      </c>
      <c r="H71" s="286" t="s">
        <v>426</v>
      </c>
      <c r="I71" s="260">
        <v>6.6600000000000006E-2</v>
      </c>
      <c r="J71" s="274">
        <v>100</v>
      </c>
      <c r="K71" s="271" t="s">
        <v>325</v>
      </c>
      <c r="L71" s="285" t="s">
        <v>427</v>
      </c>
      <c r="M71" s="283" t="s">
        <v>417</v>
      </c>
      <c r="N71" s="148">
        <v>20</v>
      </c>
      <c r="O71" s="148">
        <v>40</v>
      </c>
      <c r="P71" s="148">
        <v>80</v>
      </c>
      <c r="Q71" s="175">
        <v>100</v>
      </c>
      <c r="R71" s="163"/>
      <c r="S71" s="163"/>
      <c r="T71" s="163"/>
      <c r="U71" s="163"/>
      <c r="V71" s="157"/>
      <c r="W71" s="149"/>
      <c r="X71" s="149"/>
      <c r="Y71" s="140"/>
      <c r="Z71" s="105"/>
    </row>
    <row r="72" spans="2:26" ht="79.5" customHeight="1" thickBot="1" x14ac:dyDescent="0.3">
      <c r="B72" s="19" t="s">
        <v>45</v>
      </c>
      <c r="C72" s="380" t="s">
        <v>46</v>
      </c>
      <c r="D72" s="16" t="s">
        <v>21</v>
      </c>
      <c r="E72" s="104" t="s">
        <v>134</v>
      </c>
      <c r="F72" s="398" t="s">
        <v>39</v>
      </c>
      <c r="G72" s="206">
        <v>1</v>
      </c>
      <c r="H72" s="445" t="s">
        <v>428</v>
      </c>
      <c r="I72" s="208">
        <v>0.2</v>
      </c>
      <c r="J72" s="209">
        <v>100</v>
      </c>
      <c r="K72" s="208" t="s">
        <v>429</v>
      </c>
      <c r="L72" s="208" t="s">
        <v>430</v>
      </c>
      <c r="M72" s="211" t="s">
        <v>431</v>
      </c>
      <c r="N72" s="203">
        <v>0.25</v>
      </c>
      <c r="O72" s="203">
        <v>0.5</v>
      </c>
      <c r="P72" s="395">
        <v>0.7</v>
      </c>
      <c r="Q72" s="176">
        <v>1</v>
      </c>
      <c r="R72" s="163"/>
      <c r="S72" s="163"/>
      <c r="T72" s="163"/>
      <c r="U72" s="163"/>
      <c r="V72" s="159"/>
      <c r="W72" s="137"/>
      <c r="X72" s="137"/>
      <c r="Y72" s="140"/>
      <c r="Z72" s="176"/>
    </row>
    <row r="73" spans="2:26" ht="79.5" customHeight="1" thickBot="1" x14ac:dyDescent="0.3">
      <c r="B73" s="19" t="s">
        <v>45</v>
      </c>
      <c r="C73" s="20" t="s">
        <v>46</v>
      </c>
      <c r="D73" s="16" t="s">
        <v>21</v>
      </c>
      <c r="E73" s="104" t="s">
        <v>134</v>
      </c>
      <c r="F73" s="398" t="s">
        <v>39</v>
      </c>
      <c r="G73" s="206">
        <v>2</v>
      </c>
      <c r="H73" s="445" t="s">
        <v>432</v>
      </c>
      <c r="I73" s="208">
        <v>0.2</v>
      </c>
      <c r="J73" s="209">
        <v>100</v>
      </c>
      <c r="K73" s="208" t="s">
        <v>429</v>
      </c>
      <c r="L73" s="208" t="s">
        <v>433</v>
      </c>
      <c r="M73" s="211" t="s">
        <v>431</v>
      </c>
      <c r="N73" s="203">
        <v>0.25</v>
      </c>
      <c r="O73" s="203">
        <v>0.5</v>
      </c>
      <c r="P73" s="395">
        <v>0.75</v>
      </c>
      <c r="Q73" s="176">
        <v>1</v>
      </c>
      <c r="R73" s="163"/>
      <c r="S73" s="163"/>
      <c r="T73" s="163"/>
      <c r="U73" s="163"/>
      <c r="V73" s="158"/>
      <c r="W73" s="137"/>
      <c r="X73" s="171"/>
      <c r="Y73" s="140"/>
      <c r="Z73" s="176"/>
    </row>
    <row r="74" spans="2:26" ht="72.75" customHeight="1" thickBot="1" x14ac:dyDescent="0.3">
      <c r="B74" s="19" t="s">
        <v>45</v>
      </c>
      <c r="C74" s="20" t="s">
        <v>46</v>
      </c>
      <c r="D74" s="16" t="s">
        <v>21</v>
      </c>
      <c r="E74" s="104" t="s">
        <v>134</v>
      </c>
      <c r="F74" s="398" t="s">
        <v>39</v>
      </c>
      <c r="G74" s="206">
        <v>3</v>
      </c>
      <c r="H74" s="445" t="s">
        <v>434</v>
      </c>
      <c r="I74" s="208">
        <v>0.2</v>
      </c>
      <c r="J74" s="209">
        <v>100</v>
      </c>
      <c r="K74" s="208" t="s">
        <v>429</v>
      </c>
      <c r="L74" s="208" t="s">
        <v>435</v>
      </c>
      <c r="M74" s="211" t="s">
        <v>431</v>
      </c>
      <c r="N74" s="203">
        <v>0.25</v>
      </c>
      <c r="O74" s="203">
        <v>0.5</v>
      </c>
      <c r="P74" s="395">
        <v>0.75</v>
      </c>
      <c r="Q74" s="176">
        <v>1</v>
      </c>
      <c r="R74" s="163"/>
      <c r="S74" s="163"/>
      <c r="T74" s="163"/>
      <c r="U74" s="163"/>
      <c r="V74" s="158"/>
      <c r="W74" s="137"/>
      <c r="X74" s="171"/>
      <c r="Y74" s="140"/>
      <c r="Z74" s="176"/>
    </row>
    <row r="75" spans="2:26" ht="79.5" customHeight="1" thickBot="1" x14ac:dyDescent="0.3">
      <c r="B75" s="19" t="s">
        <v>45</v>
      </c>
      <c r="C75" s="20" t="s">
        <v>46</v>
      </c>
      <c r="D75" s="16" t="s">
        <v>21</v>
      </c>
      <c r="E75" s="104" t="s">
        <v>134</v>
      </c>
      <c r="F75" s="398" t="s">
        <v>39</v>
      </c>
      <c r="G75" s="206">
        <v>4</v>
      </c>
      <c r="H75" s="207" t="s">
        <v>436</v>
      </c>
      <c r="I75" s="208">
        <v>0.2</v>
      </c>
      <c r="J75" s="209">
        <v>100</v>
      </c>
      <c r="K75" s="208" t="s">
        <v>325</v>
      </c>
      <c r="L75" s="208" t="s">
        <v>437</v>
      </c>
      <c r="M75" s="211" t="s">
        <v>438</v>
      </c>
      <c r="N75" s="203">
        <v>0.25</v>
      </c>
      <c r="O75" s="203">
        <v>0.5</v>
      </c>
      <c r="P75" s="395">
        <v>0.75</v>
      </c>
      <c r="Q75" s="176">
        <v>1</v>
      </c>
      <c r="R75" s="163"/>
      <c r="S75" s="163"/>
      <c r="T75" s="163"/>
      <c r="U75" s="163"/>
      <c r="V75" s="154"/>
      <c r="W75" s="149"/>
      <c r="X75" s="149"/>
      <c r="Y75" s="140"/>
      <c r="Z75" s="105"/>
    </row>
    <row r="76" spans="2:26" ht="79.5" customHeight="1" x14ac:dyDescent="0.25">
      <c r="B76" s="19" t="s">
        <v>45</v>
      </c>
      <c r="C76" s="20" t="s">
        <v>46</v>
      </c>
      <c r="D76" s="16" t="s">
        <v>21</v>
      </c>
      <c r="E76" s="104" t="s">
        <v>134</v>
      </c>
      <c r="F76" s="398" t="s">
        <v>39</v>
      </c>
      <c r="G76" s="206">
        <v>5</v>
      </c>
      <c r="H76" s="207" t="s">
        <v>439</v>
      </c>
      <c r="I76" s="208">
        <v>0.2</v>
      </c>
      <c r="J76" s="209">
        <v>100</v>
      </c>
      <c r="K76" s="208" t="s">
        <v>325</v>
      </c>
      <c r="L76" s="208" t="s">
        <v>701</v>
      </c>
      <c r="M76" s="211" t="s">
        <v>438</v>
      </c>
      <c r="N76" s="203">
        <v>0.25</v>
      </c>
      <c r="O76" s="203">
        <v>0.5</v>
      </c>
      <c r="P76" s="395">
        <v>0.75</v>
      </c>
      <c r="Q76" s="176">
        <v>1</v>
      </c>
      <c r="R76" s="163"/>
      <c r="S76" s="163"/>
      <c r="T76" s="163"/>
      <c r="U76" s="163"/>
      <c r="V76" s="164"/>
      <c r="W76" s="137"/>
      <c r="X76" s="137"/>
      <c r="Y76" s="140"/>
      <c r="Z76" s="176"/>
    </row>
    <row r="77" spans="2:26" ht="15.75" thickBot="1" x14ac:dyDescent="0.3"/>
    <row r="78" spans="2:26" ht="63" customHeight="1" thickBot="1" x14ac:dyDescent="0.3">
      <c r="B78" s="116" t="s">
        <v>47</v>
      </c>
      <c r="C78" s="117" t="s">
        <v>116</v>
      </c>
      <c r="D78" s="118" t="s">
        <v>21</v>
      </c>
      <c r="E78" s="119" t="s">
        <v>135</v>
      </c>
      <c r="F78" s="120" t="s">
        <v>118</v>
      </c>
      <c r="G78" s="453">
        <v>1</v>
      </c>
      <c r="H78" s="454" t="s">
        <v>683</v>
      </c>
      <c r="I78" s="455">
        <v>1</v>
      </c>
      <c r="J78" s="456">
        <v>100</v>
      </c>
      <c r="K78" s="457" t="s">
        <v>384</v>
      </c>
      <c r="L78" s="457" t="s">
        <v>684</v>
      </c>
      <c r="M78" s="458" t="s">
        <v>504</v>
      </c>
      <c r="N78" s="459">
        <v>0.25</v>
      </c>
      <c r="O78" s="460">
        <v>0.5</v>
      </c>
      <c r="P78" s="460">
        <v>0.75</v>
      </c>
      <c r="Q78" s="461">
        <v>1</v>
      </c>
      <c r="R78" s="451"/>
      <c r="S78" s="451"/>
      <c r="T78" s="451"/>
      <c r="U78" s="451"/>
      <c r="V78" s="452"/>
    </row>
    <row r="80" spans="2:26" x14ac:dyDescent="0.25">
      <c r="B80" s="167" t="s">
        <v>307</v>
      </c>
    </row>
    <row r="81" spans="2:21" x14ac:dyDescent="0.25">
      <c r="F81" s="103"/>
    </row>
    <row r="82" spans="2:21" x14ac:dyDescent="0.25">
      <c r="B82" t="s">
        <v>702</v>
      </c>
      <c r="E82" s="103"/>
    </row>
    <row r="83" spans="2:21" x14ac:dyDescent="0.25">
      <c r="B83" t="s">
        <v>309</v>
      </c>
    </row>
    <row r="84" spans="2:21" x14ac:dyDescent="0.25">
      <c r="B84" t="s">
        <v>703</v>
      </c>
      <c r="U84" s="125"/>
    </row>
  </sheetData>
  <conditionalFormatting sqref="W7">
    <cfRule type="iconSet" priority="75">
      <iconSet>
        <cfvo type="percent" val="0"/>
        <cfvo type="num" val="0.6" gte="0"/>
        <cfvo type="num" val="0.8" gte="0"/>
      </iconSet>
    </cfRule>
  </conditionalFormatting>
  <conditionalFormatting sqref="W8">
    <cfRule type="iconSet" priority="72">
      <iconSet>
        <cfvo type="percent" val="0"/>
        <cfvo type="num" val="0.6" gte="0"/>
        <cfvo type="num" val="0.8" gte="0"/>
      </iconSet>
    </cfRule>
  </conditionalFormatting>
  <conditionalFormatting sqref="W9">
    <cfRule type="iconSet" priority="71">
      <iconSet>
        <cfvo type="percent" val="0"/>
        <cfvo type="num" val="0.6" gte="0"/>
        <cfvo type="num" val="0.8" gte="0"/>
      </iconSet>
    </cfRule>
  </conditionalFormatting>
  <conditionalFormatting sqref="W10">
    <cfRule type="iconSet" priority="70">
      <iconSet>
        <cfvo type="percent" val="0"/>
        <cfvo type="num" val="0.6" gte="0"/>
        <cfvo type="num" val="0.8" gte="0"/>
      </iconSet>
    </cfRule>
  </conditionalFormatting>
  <conditionalFormatting sqref="W13:W16">
    <cfRule type="iconSet" priority="68">
      <iconSet>
        <cfvo type="percent" val="0"/>
        <cfvo type="num" val="0.6" gte="0"/>
        <cfvo type="num" val="0.8" gte="0"/>
      </iconSet>
    </cfRule>
  </conditionalFormatting>
  <conditionalFormatting sqref="W17">
    <cfRule type="iconSet" priority="67">
      <iconSet>
        <cfvo type="percent" val="0"/>
        <cfvo type="num" val="0.6" gte="0"/>
        <cfvo type="num" val="0.8" gte="0"/>
      </iconSet>
    </cfRule>
  </conditionalFormatting>
  <conditionalFormatting sqref="W18">
    <cfRule type="iconSet" priority="66">
      <iconSet>
        <cfvo type="percent" val="0"/>
        <cfvo type="num" val="0.6" gte="0"/>
        <cfvo type="num" val="0.8" gte="0"/>
      </iconSet>
    </cfRule>
  </conditionalFormatting>
  <conditionalFormatting sqref="W19">
    <cfRule type="iconSet" priority="65">
      <iconSet>
        <cfvo type="percent" val="0"/>
        <cfvo type="num" val="0.6" gte="0"/>
        <cfvo type="num" val="0.8" gte="0"/>
      </iconSet>
    </cfRule>
  </conditionalFormatting>
  <conditionalFormatting sqref="W20">
    <cfRule type="iconSet" priority="63">
      <iconSet>
        <cfvo type="percent" val="0"/>
        <cfvo type="num" val="0.6" gte="0"/>
        <cfvo type="num" val="0.8" gte="0"/>
      </iconSet>
    </cfRule>
  </conditionalFormatting>
  <conditionalFormatting sqref="W21">
    <cfRule type="iconSet" priority="62">
      <iconSet>
        <cfvo type="percent" val="0"/>
        <cfvo type="num" val="0.6" gte="0"/>
        <cfvo type="num" val="0.8" gte="0"/>
      </iconSet>
    </cfRule>
  </conditionalFormatting>
  <conditionalFormatting sqref="W22">
    <cfRule type="iconSet" priority="61">
      <iconSet>
        <cfvo type="percent" val="0"/>
        <cfvo type="num" val="0.6" gte="0"/>
        <cfvo type="num" val="0.8" gte="0"/>
      </iconSet>
    </cfRule>
  </conditionalFormatting>
  <conditionalFormatting sqref="W23">
    <cfRule type="iconSet" priority="60">
      <iconSet>
        <cfvo type="percent" val="0"/>
        <cfvo type="num" val="0.6" gte="0"/>
        <cfvo type="num" val="0.8" gte="0"/>
      </iconSet>
    </cfRule>
  </conditionalFormatting>
  <conditionalFormatting sqref="W24">
    <cfRule type="iconSet" priority="59">
      <iconSet>
        <cfvo type="percent" val="0"/>
        <cfvo type="num" val="0.6" gte="0"/>
        <cfvo type="num" val="0.8" gte="0"/>
      </iconSet>
    </cfRule>
  </conditionalFormatting>
  <conditionalFormatting sqref="W32">
    <cfRule type="iconSet" priority="58">
      <iconSet>
        <cfvo type="percent" val="0"/>
        <cfvo type="num" val="0.6" gte="0"/>
        <cfvo type="num" val="0.8" gte="0"/>
      </iconSet>
    </cfRule>
  </conditionalFormatting>
  <conditionalFormatting sqref="W33">
    <cfRule type="iconSet" priority="57">
      <iconSet>
        <cfvo type="percent" val="0"/>
        <cfvo type="num" val="0.6" gte="0"/>
        <cfvo type="num" val="0.8" gte="0"/>
      </iconSet>
    </cfRule>
  </conditionalFormatting>
  <conditionalFormatting sqref="W34">
    <cfRule type="iconSet" priority="56">
      <iconSet>
        <cfvo type="percent" val="0"/>
        <cfvo type="num" val="0.6" gte="0"/>
        <cfvo type="num" val="0.8" gte="0"/>
      </iconSet>
    </cfRule>
  </conditionalFormatting>
  <conditionalFormatting sqref="W35">
    <cfRule type="iconSet" priority="55">
      <iconSet>
        <cfvo type="percent" val="0"/>
        <cfvo type="num" val="0.6" gte="0"/>
        <cfvo type="num" val="0.8" gte="0"/>
      </iconSet>
    </cfRule>
  </conditionalFormatting>
  <conditionalFormatting sqref="W36">
    <cfRule type="iconSet" priority="54">
      <iconSet>
        <cfvo type="percent" val="0"/>
        <cfvo type="num" val="0.6" gte="0"/>
        <cfvo type="num" val="0.8" gte="0"/>
      </iconSet>
    </cfRule>
  </conditionalFormatting>
  <conditionalFormatting sqref="W37">
    <cfRule type="iconSet" priority="53">
      <iconSet>
        <cfvo type="percent" val="0"/>
        <cfvo type="num" val="0.6" gte="0"/>
        <cfvo type="num" val="0.8" gte="0"/>
      </iconSet>
    </cfRule>
  </conditionalFormatting>
  <conditionalFormatting sqref="W38">
    <cfRule type="iconSet" priority="52">
      <iconSet>
        <cfvo type="percent" val="0"/>
        <cfvo type="num" val="0.6" gte="0"/>
        <cfvo type="num" val="0.8" gte="0"/>
      </iconSet>
    </cfRule>
  </conditionalFormatting>
  <conditionalFormatting sqref="W39">
    <cfRule type="iconSet" priority="51">
      <iconSet>
        <cfvo type="percent" val="0"/>
        <cfvo type="num" val="0.6" gte="0"/>
        <cfvo type="num" val="0.8" gte="0"/>
      </iconSet>
    </cfRule>
  </conditionalFormatting>
  <conditionalFormatting sqref="W40">
    <cfRule type="iconSet" priority="50">
      <iconSet>
        <cfvo type="percent" val="0"/>
        <cfvo type="num" val="0.6" gte="0"/>
        <cfvo type="num" val="0.8" gte="0"/>
      </iconSet>
    </cfRule>
  </conditionalFormatting>
  <conditionalFormatting sqref="W41">
    <cfRule type="iconSet" priority="49">
      <iconSet>
        <cfvo type="percent" val="0"/>
        <cfvo type="num" val="0.6" gte="0"/>
        <cfvo type="num" val="0.8" gte="0"/>
      </iconSet>
    </cfRule>
  </conditionalFormatting>
  <conditionalFormatting sqref="W42">
    <cfRule type="iconSet" priority="48">
      <iconSet>
        <cfvo type="percent" val="0"/>
        <cfvo type="num" val="0.6" gte="0"/>
        <cfvo type="num" val="0.8" gte="0"/>
      </iconSet>
    </cfRule>
  </conditionalFormatting>
  <conditionalFormatting sqref="W43">
    <cfRule type="iconSet" priority="47">
      <iconSet>
        <cfvo type="percent" val="0"/>
        <cfvo type="num" val="0.6" gte="0"/>
        <cfvo type="num" val="0.8" gte="0"/>
      </iconSet>
    </cfRule>
  </conditionalFormatting>
  <conditionalFormatting sqref="W44">
    <cfRule type="iconSet" priority="46">
      <iconSet>
        <cfvo type="percent" val="0"/>
        <cfvo type="num" val="0.6" gte="0"/>
        <cfvo type="num" val="0.8" gte="0"/>
      </iconSet>
    </cfRule>
  </conditionalFormatting>
  <conditionalFormatting sqref="W45">
    <cfRule type="iconSet" priority="45">
      <iconSet>
        <cfvo type="percent" val="0"/>
        <cfvo type="num" val="0.6" gte="0"/>
        <cfvo type="num" val="0.8" gte="0"/>
      </iconSet>
    </cfRule>
  </conditionalFormatting>
  <conditionalFormatting sqref="W46">
    <cfRule type="iconSet" priority="44">
      <iconSet>
        <cfvo type="percent" val="0"/>
        <cfvo type="num" val="0.6" gte="0"/>
        <cfvo type="num" val="0.8" gte="0"/>
      </iconSet>
    </cfRule>
  </conditionalFormatting>
  <conditionalFormatting sqref="W47">
    <cfRule type="iconSet" priority="43">
      <iconSet>
        <cfvo type="percent" val="0"/>
        <cfvo type="num" val="0.6" gte="0"/>
        <cfvo type="num" val="0.8" gte="0"/>
      </iconSet>
    </cfRule>
  </conditionalFormatting>
  <conditionalFormatting sqref="W48">
    <cfRule type="iconSet" priority="41">
      <iconSet>
        <cfvo type="percent" val="0"/>
        <cfvo type="num" val="0.6" gte="0"/>
        <cfvo type="num" val="0.8" gte="0"/>
      </iconSet>
    </cfRule>
  </conditionalFormatting>
  <conditionalFormatting sqref="W49">
    <cfRule type="iconSet" priority="40">
      <iconSet>
        <cfvo type="percent" val="0"/>
        <cfvo type="num" val="0.6" gte="0"/>
        <cfvo type="num" val="0.8" gte="0"/>
      </iconSet>
    </cfRule>
  </conditionalFormatting>
  <conditionalFormatting sqref="W50">
    <cfRule type="iconSet" priority="39">
      <iconSet>
        <cfvo type="percent" val="0"/>
        <cfvo type="num" val="0.6" gte="0"/>
        <cfvo type="num" val="0.8" gte="0"/>
      </iconSet>
    </cfRule>
  </conditionalFormatting>
  <conditionalFormatting sqref="W51">
    <cfRule type="iconSet" priority="38">
      <iconSet>
        <cfvo type="percent" val="0"/>
        <cfvo type="num" val="0.6" gte="0"/>
        <cfvo type="num" val="0.8" gte="0"/>
      </iconSet>
    </cfRule>
  </conditionalFormatting>
  <conditionalFormatting sqref="W52">
    <cfRule type="iconSet" priority="37">
      <iconSet>
        <cfvo type="percent" val="0"/>
        <cfvo type="num" val="0.6" gte="0"/>
        <cfvo type="num" val="0.8" gte="0"/>
      </iconSet>
    </cfRule>
  </conditionalFormatting>
  <conditionalFormatting sqref="W57">
    <cfRule type="iconSet" priority="35">
      <iconSet>
        <cfvo type="percent" val="0"/>
        <cfvo type="num" val="0.6" gte="0"/>
        <cfvo type="num" val="0.8" gte="0"/>
      </iconSet>
    </cfRule>
  </conditionalFormatting>
  <conditionalFormatting sqref="W58">
    <cfRule type="iconSet" priority="34">
      <iconSet>
        <cfvo type="percent" val="0"/>
        <cfvo type="num" val="0.6" gte="0"/>
        <cfvo type="num" val="0.8" gte="0"/>
      </iconSet>
    </cfRule>
  </conditionalFormatting>
  <conditionalFormatting sqref="W59">
    <cfRule type="iconSet" priority="33">
      <iconSet>
        <cfvo type="percent" val="0"/>
        <cfvo type="num" val="0.6" gte="0"/>
        <cfvo type="num" val="0.8" gte="0"/>
      </iconSet>
    </cfRule>
  </conditionalFormatting>
  <conditionalFormatting sqref="W60">
    <cfRule type="iconSet" priority="32">
      <iconSet>
        <cfvo type="percent" val="0"/>
        <cfvo type="num" val="0.6" gte="0"/>
        <cfvo type="num" val="0.8" gte="0"/>
      </iconSet>
    </cfRule>
  </conditionalFormatting>
  <conditionalFormatting sqref="W61">
    <cfRule type="iconSet" priority="31">
      <iconSet>
        <cfvo type="percent" val="0"/>
        <cfvo type="num" val="0.6" gte="0"/>
        <cfvo type="num" val="0.8" gte="0"/>
      </iconSet>
    </cfRule>
  </conditionalFormatting>
  <conditionalFormatting sqref="W62">
    <cfRule type="iconSet" priority="30">
      <iconSet>
        <cfvo type="percent" val="0"/>
        <cfvo type="num" val="0.6" gte="0"/>
        <cfvo type="num" val="0.8" gte="0"/>
      </iconSet>
    </cfRule>
  </conditionalFormatting>
  <conditionalFormatting sqref="W63">
    <cfRule type="iconSet" priority="29">
      <iconSet>
        <cfvo type="percent" val="0"/>
        <cfvo type="num" val="0.6" gte="0"/>
        <cfvo type="num" val="0.8" gte="0"/>
      </iconSet>
    </cfRule>
  </conditionalFormatting>
  <conditionalFormatting sqref="W64">
    <cfRule type="iconSet" priority="28">
      <iconSet>
        <cfvo type="percent" val="0"/>
        <cfvo type="num" val="0.6" gte="0"/>
        <cfvo type="num" val="0.8" gte="0"/>
      </iconSet>
    </cfRule>
  </conditionalFormatting>
  <conditionalFormatting sqref="W65">
    <cfRule type="iconSet" priority="27">
      <iconSet>
        <cfvo type="percent" val="0"/>
        <cfvo type="num" val="0.6" gte="0"/>
        <cfvo type="num" val="0.8" gte="0"/>
      </iconSet>
    </cfRule>
  </conditionalFormatting>
  <conditionalFormatting sqref="W66">
    <cfRule type="iconSet" priority="26">
      <iconSet>
        <cfvo type="percent" val="0"/>
        <cfvo type="num" val="0.6" gte="0"/>
        <cfvo type="num" val="0.8" gte="0"/>
      </iconSet>
    </cfRule>
  </conditionalFormatting>
  <conditionalFormatting sqref="W67">
    <cfRule type="iconSet" priority="25">
      <iconSet>
        <cfvo type="percent" val="0"/>
        <cfvo type="num" val="0.6" gte="0"/>
        <cfvo type="num" val="0.8" gte="0"/>
      </iconSet>
    </cfRule>
  </conditionalFormatting>
  <conditionalFormatting sqref="W68">
    <cfRule type="iconSet" priority="24">
      <iconSet>
        <cfvo type="percent" val="0"/>
        <cfvo type="num" val="0.6" gte="0"/>
        <cfvo type="num" val="0.8" gte="0"/>
      </iconSet>
    </cfRule>
  </conditionalFormatting>
  <conditionalFormatting sqref="W70">
    <cfRule type="iconSet" priority="23">
      <iconSet>
        <cfvo type="percent" val="0"/>
        <cfvo type="num" val="0.6" gte="0"/>
        <cfvo type="num" val="0.8" gte="0"/>
      </iconSet>
    </cfRule>
  </conditionalFormatting>
  <conditionalFormatting sqref="W69">
    <cfRule type="iconSet" priority="22">
      <iconSet>
        <cfvo type="percent" val="0"/>
        <cfvo type="num" val="0.6" gte="0"/>
        <cfvo type="num" val="0.8" gte="0"/>
      </iconSet>
    </cfRule>
  </conditionalFormatting>
  <conditionalFormatting sqref="W71">
    <cfRule type="iconSet" priority="21">
      <iconSet>
        <cfvo type="percent" val="0"/>
        <cfvo type="num" val="0.6" gte="0"/>
        <cfvo type="num" val="0.8" gte="0"/>
      </iconSet>
    </cfRule>
  </conditionalFormatting>
  <conditionalFormatting sqref="W72">
    <cfRule type="iconSet" priority="20">
      <iconSet>
        <cfvo type="percent" val="0"/>
        <cfvo type="num" val="0.6" gte="0"/>
        <cfvo type="num" val="0.8" gte="0"/>
      </iconSet>
    </cfRule>
  </conditionalFormatting>
  <conditionalFormatting sqref="W73">
    <cfRule type="iconSet" priority="19">
      <iconSet>
        <cfvo type="percent" val="0"/>
        <cfvo type="num" val="0.6" gte="0"/>
        <cfvo type="num" val="0.8" gte="0"/>
      </iconSet>
    </cfRule>
  </conditionalFormatting>
  <conditionalFormatting sqref="W74">
    <cfRule type="iconSet" priority="18">
      <iconSet>
        <cfvo type="percent" val="0"/>
        <cfvo type="num" val="0.6" gte="0"/>
        <cfvo type="num" val="0.8" gte="0"/>
      </iconSet>
    </cfRule>
  </conditionalFormatting>
  <conditionalFormatting sqref="W75">
    <cfRule type="iconSet" priority="17">
      <iconSet>
        <cfvo type="percent" val="0"/>
        <cfvo type="num" val="0.6" gte="0"/>
        <cfvo type="num" val="0.8" gte="0"/>
      </iconSet>
    </cfRule>
  </conditionalFormatting>
  <conditionalFormatting sqref="W76">
    <cfRule type="iconSet" priority="16">
      <iconSet>
        <cfvo type="percent" val="0"/>
        <cfvo type="num" val="0.6" gte="0"/>
        <cfvo type="num" val="0.8" gte="0"/>
      </iconSet>
    </cfRule>
  </conditionalFormatting>
  <conditionalFormatting sqref="W25">
    <cfRule type="iconSet" priority="145">
      <iconSet>
        <cfvo type="percent" val="0"/>
        <cfvo type="num" val="0.6" gte="0"/>
        <cfvo type="num" val="0.8" gte="0"/>
      </iconSet>
    </cfRule>
  </conditionalFormatting>
  <conditionalFormatting sqref="W11:W12">
    <cfRule type="iconSet" priority="2">
      <iconSet>
        <cfvo type="percent" val="0"/>
        <cfvo type="num" val="0.6" gte="0"/>
        <cfvo type="num" val="0.8" gte="0"/>
      </iconSet>
    </cfRule>
  </conditionalFormatting>
  <conditionalFormatting sqref="W26:W31">
    <cfRule type="iconSet" priority="147">
      <iconSet>
        <cfvo type="percent" val="0"/>
        <cfvo type="num" val="0.6" gte="0"/>
        <cfvo type="num" val="0.8" gte="0"/>
      </iconSet>
    </cfRule>
  </conditionalFormatting>
  <conditionalFormatting sqref="W53:W56">
    <cfRule type="iconSet" priority="148">
      <iconSet>
        <cfvo type="percent" val="0"/>
        <cfvo type="num" val="0.6" gte="0"/>
        <cfvo type="num" val="0.8" gte="0"/>
      </iconSet>
    </cfRule>
  </conditionalFormatting>
  <pageMargins left="0.70866141732283472" right="0.70866141732283472" top="0.74803149606299213" bottom="0.74803149606299213" header="0.31496062992125984" footer="0.31496062992125984"/>
  <pageSetup scale="65" orientation="landscape" horizontalDpi="4294967294" verticalDpi="4294967294" r:id="rId1"/>
  <headerFooter>
    <oddHeader>&amp;RFOR-GE-03-01
VERSIÓN: 11
VIGENTE DESDE: 14/11/2018</oddHeader>
  </headerFooter>
  <drawing r:id="rId2"/>
  <legacyDrawing r:id="rId3"/>
  <tableParts count="1">
    <tablePart r:id="rId4"/>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'C:\Users\Soporte\Downloads\[Instrumento de Planeación 2018-Captura.xlsx]listas'!#REF!</xm:f>
          </x14:formula1>
          <xm:sqref>D78</xm:sqref>
        </x14:dataValidation>
        <x14:dataValidation type="list" allowBlank="1" showInputMessage="1" showErrorMessage="1">
          <x14:formula1>
            <xm:f>'C:\Users\Soporte\Downloads\[Instrumento de Planeación 2018-CapturaSGR (1).xlsx]listas'!#REF!</xm:f>
          </x14:formula1>
          <xm:sqref>B78:C78</xm:sqref>
        </x14:dataValidation>
        <x14:dataValidation type="list" allowBlank="1" showInputMessage="1" showErrorMessage="1">
          <x14:formula1>
            <xm:f>listas!$D$2:$D$3</xm:f>
          </x14:formula1>
          <xm:sqref>B7:B76</xm:sqref>
        </x14:dataValidation>
        <x14:dataValidation type="list" allowBlank="1" showInputMessage="1" showErrorMessage="1">
          <x14:formula1>
            <xm:f>listas!$E$2:$E$9</xm:f>
          </x14:formula1>
          <xm:sqref>C7:C76</xm:sqref>
        </x14:dataValidation>
        <x14:dataValidation type="list" allowBlank="1" showInputMessage="1" showErrorMessage="1">
          <x14:formula1>
            <xm:f>listas!$A$2:$A$5</xm:f>
          </x14:formula1>
          <xm:sqref>D7:D76</xm:sqref>
        </x14:dataValidation>
        <x14:dataValidation type="list" allowBlank="1" showInputMessage="1" showErrorMessage="1">
          <x14:formula1>
            <xm:f>listas!$B$2:$B$20</xm:f>
          </x14:formula1>
          <xm:sqref>E7:E76</xm:sqref>
        </x14:dataValidation>
        <x14:dataValidation type="list" allowBlank="1" showInputMessage="1" showErrorMessage="1">
          <x14:formula1>
            <xm:f>listas!$C$2:$C$10</xm:f>
          </x14:formula1>
          <xm:sqref>F7:F76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Q252"/>
  <sheetViews>
    <sheetView showGridLines="0" zoomScale="55" zoomScaleNormal="55" workbookViewId="0">
      <selection activeCell="AE252" sqref="AE252"/>
    </sheetView>
  </sheetViews>
  <sheetFormatPr baseColWidth="10" defaultRowHeight="15" x14ac:dyDescent="0.25"/>
  <cols>
    <col min="1" max="1" width="14" customWidth="1"/>
    <col min="2" max="3" width="29.75" customWidth="1"/>
    <col min="4" max="4" width="38.625" customWidth="1"/>
    <col min="5" max="5" width="26.375" customWidth="1"/>
    <col min="6" max="6" width="30.75" customWidth="1"/>
    <col min="7" max="7" width="8.375" customWidth="1"/>
    <col min="8" max="8" width="29.625" customWidth="1"/>
    <col min="9" max="13" width="19.375" customWidth="1"/>
    <col min="14" max="17" width="0" hidden="1" customWidth="1"/>
    <col min="18" max="18" width="18.75" hidden="1" customWidth="1"/>
    <col min="19" max="19" width="23" hidden="1" customWidth="1"/>
    <col min="20" max="20" width="37.375" hidden="1" customWidth="1"/>
    <col min="21" max="21" width="27.875" hidden="1" customWidth="1"/>
    <col min="22" max="22" width="35" hidden="1" customWidth="1"/>
    <col min="23" max="24" width="24.25" hidden="1" customWidth="1"/>
    <col min="25" max="25" width="20" hidden="1" customWidth="1"/>
    <col min="26" max="26" width="27.75" hidden="1" customWidth="1"/>
    <col min="28" max="28" width="44" customWidth="1"/>
    <col min="29" max="29" width="30.75" customWidth="1"/>
    <col min="30" max="30" width="29.5" customWidth="1"/>
    <col min="31" max="31" width="28.25" customWidth="1"/>
    <col min="32" max="32" width="25.75" hidden="1" customWidth="1"/>
    <col min="33" max="33" width="30.75" hidden="1" customWidth="1"/>
    <col min="34" max="34" width="22.125" hidden="1" customWidth="1"/>
    <col min="35" max="35" width="28.375" hidden="1" customWidth="1"/>
    <col min="36" max="36" width="25.75" hidden="1" customWidth="1"/>
    <col min="37" max="38" width="33.75" hidden="1" customWidth="1"/>
    <col min="40" max="40" width="13.375" bestFit="1" customWidth="1"/>
  </cols>
  <sheetData>
    <row r="1" spans="1:43" x14ac:dyDescent="0.25">
      <c r="AH1" s="167" t="s">
        <v>178</v>
      </c>
      <c r="AK1" s="167" t="s">
        <v>179</v>
      </c>
    </row>
    <row r="6" spans="1:43" ht="15.75" thickBot="1" x14ac:dyDescent="0.3"/>
    <row r="7" spans="1:43" ht="66.75" customHeight="1" thickBot="1" x14ac:dyDescent="0.3">
      <c r="B7" s="2" t="s">
        <v>43</v>
      </c>
      <c r="C7" s="2" t="s">
        <v>44</v>
      </c>
      <c r="D7" s="2" t="s">
        <v>2</v>
      </c>
      <c r="E7" s="3" t="s">
        <v>3</v>
      </c>
      <c r="F7" s="4" t="s">
        <v>4</v>
      </c>
      <c r="G7" s="5" t="s">
        <v>5</v>
      </c>
      <c r="H7" s="186" t="s">
        <v>6</v>
      </c>
      <c r="I7" s="6" t="s">
        <v>7</v>
      </c>
      <c r="J7" s="7" t="s">
        <v>8</v>
      </c>
      <c r="K7" s="7" t="s">
        <v>9</v>
      </c>
      <c r="L7" s="7" t="s">
        <v>10</v>
      </c>
      <c r="M7" s="6" t="s">
        <v>11</v>
      </c>
      <c r="N7" s="8" t="s">
        <v>12</v>
      </c>
      <c r="O7" s="8" t="s">
        <v>13</v>
      </c>
      <c r="P7" s="8" t="s">
        <v>14</v>
      </c>
      <c r="Q7" s="8" t="s">
        <v>15</v>
      </c>
      <c r="R7" s="106" t="s">
        <v>136</v>
      </c>
      <c r="S7" s="106" t="s">
        <v>107</v>
      </c>
      <c r="T7" s="106" t="s">
        <v>105</v>
      </c>
      <c r="U7" s="106" t="s">
        <v>50</v>
      </c>
      <c r="V7" s="106" t="s">
        <v>106</v>
      </c>
      <c r="W7" s="169" t="s">
        <v>48</v>
      </c>
      <c r="X7" s="169" t="s">
        <v>51</v>
      </c>
      <c r="Y7" s="169" t="s">
        <v>49</v>
      </c>
      <c r="Z7" s="8" t="s">
        <v>52</v>
      </c>
      <c r="AA7" s="9" t="s">
        <v>5</v>
      </c>
      <c r="AB7" s="10" t="s">
        <v>16</v>
      </c>
      <c r="AC7" s="11" t="s">
        <v>17</v>
      </c>
      <c r="AD7" s="129" t="s">
        <v>18</v>
      </c>
      <c r="AE7" s="129" t="s">
        <v>19</v>
      </c>
      <c r="AF7" s="126" t="s">
        <v>172</v>
      </c>
      <c r="AG7" s="11" t="s">
        <v>20</v>
      </c>
      <c r="AH7" s="22" t="s">
        <v>108</v>
      </c>
      <c r="AI7" s="22" t="s">
        <v>109</v>
      </c>
      <c r="AJ7" s="22" t="s">
        <v>210</v>
      </c>
      <c r="AK7" s="126" t="s">
        <v>171</v>
      </c>
      <c r="AL7" s="38" t="s">
        <v>170</v>
      </c>
      <c r="AN7" s="1"/>
      <c r="AO7" s="1"/>
      <c r="AP7" s="1"/>
      <c r="AQ7" s="1"/>
    </row>
    <row r="8" spans="1:43" ht="76.5" customHeight="1" thickBot="1" x14ac:dyDescent="0.3">
      <c r="A8" s="558"/>
      <c r="B8" s="212" t="s">
        <v>45</v>
      </c>
      <c r="C8" s="379" t="s">
        <v>46</v>
      </c>
      <c r="D8" s="16" t="s">
        <v>21</v>
      </c>
      <c r="E8" s="104" t="s">
        <v>119</v>
      </c>
      <c r="F8" s="17" t="s">
        <v>22</v>
      </c>
      <c r="G8" s="494">
        <v>1</v>
      </c>
      <c r="H8" s="540" t="s">
        <v>23</v>
      </c>
      <c r="I8" s="542">
        <v>0.2</v>
      </c>
      <c r="J8" s="544">
        <v>12</v>
      </c>
      <c r="K8" s="542" t="s">
        <v>311</v>
      </c>
      <c r="L8" s="542" t="s">
        <v>25</v>
      </c>
      <c r="M8" s="546" t="s">
        <v>26</v>
      </c>
      <c r="N8" s="530">
        <v>3</v>
      </c>
      <c r="O8" s="530">
        <v>6</v>
      </c>
      <c r="P8" s="530">
        <v>9</v>
      </c>
      <c r="Q8" s="530">
        <v>12</v>
      </c>
      <c r="R8" s="549">
        <f>N8</f>
        <v>3</v>
      </c>
      <c r="S8" s="549">
        <v>3</v>
      </c>
      <c r="T8" s="549" t="s">
        <v>167</v>
      </c>
      <c r="U8" s="549" t="s">
        <v>168</v>
      </c>
      <c r="V8" s="549" t="s">
        <v>169</v>
      </c>
      <c r="W8" s="536">
        <f>IFERROR((S8/R8),0)</f>
        <v>1</v>
      </c>
      <c r="X8" s="538" t="str">
        <f>+IF(AND(W8&gt;=0%,W8&lt;=60%),"MALO",IF(AND(W8&gt;=61%,W8&lt;=80%),"REGULAR",IF(AND(W8&gt;=81%,W8&lt;95%),"BUENO","EXCELENTE")))</f>
        <v>EXCELENTE</v>
      </c>
      <c r="Y8" s="530" t="str">
        <f>IF(W8&gt;0,"EN EJECUCIÓN","SIN EJECUTAR")</f>
        <v>EN EJECUCIÓN</v>
      </c>
      <c r="Z8" s="532">
        <f>W8*I8</f>
        <v>0.2</v>
      </c>
      <c r="AA8" s="12">
        <v>1</v>
      </c>
      <c r="AB8" s="13" t="s">
        <v>174</v>
      </c>
      <c r="AC8" s="127">
        <v>0.25</v>
      </c>
      <c r="AD8" s="130">
        <v>43466</v>
      </c>
      <c r="AE8" s="15">
        <v>43555</v>
      </c>
      <c r="AF8" s="128"/>
      <c r="AG8" s="559" t="s">
        <v>26</v>
      </c>
      <c r="AH8" s="183">
        <v>1</v>
      </c>
      <c r="AI8" s="102" t="s">
        <v>704</v>
      </c>
      <c r="AJ8" s="23">
        <f>AH8*AC8</f>
        <v>0.25</v>
      </c>
      <c r="AK8" s="14">
        <f>AF8*AH8</f>
        <v>0</v>
      </c>
      <c r="AL8" s="26">
        <f>AJ8*I8</f>
        <v>0.05</v>
      </c>
      <c r="AN8" s="1"/>
      <c r="AO8" s="1"/>
      <c r="AP8" s="1"/>
      <c r="AQ8" s="1"/>
    </row>
    <row r="9" spans="1:43" ht="76.5" customHeight="1" thickBot="1" x14ac:dyDescent="0.3">
      <c r="A9" s="558"/>
      <c r="B9" s="212" t="s">
        <v>45</v>
      </c>
      <c r="C9" s="379" t="s">
        <v>46</v>
      </c>
      <c r="D9" s="16" t="s">
        <v>21</v>
      </c>
      <c r="E9" s="104" t="s">
        <v>119</v>
      </c>
      <c r="F9" s="17" t="s">
        <v>22</v>
      </c>
      <c r="G9" s="495"/>
      <c r="H9" s="541"/>
      <c r="I9" s="543"/>
      <c r="J9" s="545"/>
      <c r="K9" s="543"/>
      <c r="L9" s="543"/>
      <c r="M9" s="547"/>
      <c r="N9" s="531"/>
      <c r="O9" s="531"/>
      <c r="P9" s="531"/>
      <c r="Q9" s="531"/>
      <c r="R9" s="549"/>
      <c r="S9" s="549"/>
      <c r="T9" s="549"/>
      <c r="U9" s="549"/>
      <c r="V9" s="549"/>
      <c r="W9" s="537"/>
      <c r="X9" s="539" t="str">
        <f>+IF(AND(V9&gt;=0%,V9&lt;=60%),"BAJO",IF(AND(V9&gt;=61%,V9&lt;=80%),"MEDIO","ALTO"))</f>
        <v>BAJO</v>
      </c>
      <c r="Y9" s="531"/>
      <c r="Z9" s="531"/>
      <c r="AA9" s="12">
        <v>2</v>
      </c>
      <c r="AB9" s="13" t="s">
        <v>175</v>
      </c>
      <c r="AC9" s="14">
        <v>0.25</v>
      </c>
      <c r="AD9" s="130">
        <v>43556</v>
      </c>
      <c r="AE9" s="15">
        <v>43646</v>
      </c>
      <c r="AF9" s="128">
        <f>$I$8*AC9</f>
        <v>0.05</v>
      </c>
      <c r="AG9" s="560"/>
      <c r="AH9" s="183">
        <v>1</v>
      </c>
      <c r="AI9" s="102" t="s">
        <v>704</v>
      </c>
      <c r="AJ9" s="23">
        <f>AH9*AC9</f>
        <v>0.25</v>
      </c>
      <c r="AK9" s="14">
        <f t="shared" ref="AK9:AK11" si="0">AF9*AH9</f>
        <v>0.05</v>
      </c>
      <c r="AL9" s="26">
        <f>AJ9*$I$8</f>
        <v>0.05</v>
      </c>
      <c r="AN9" s="1"/>
      <c r="AO9" s="1"/>
      <c r="AP9" s="1"/>
      <c r="AQ9" s="1"/>
    </row>
    <row r="10" spans="1:43" ht="76.5" customHeight="1" thickBot="1" x14ac:dyDescent="0.3">
      <c r="A10" s="558"/>
      <c r="B10" s="212" t="s">
        <v>45</v>
      </c>
      <c r="C10" s="379" t="s">
        <v>46</v>
      </c>
      <c r="D10" s="16" t="s">
        <v>21</v>
      </c>
      <c r="E10" s="104" t="s">
        <v>119</v>
      </c>
      <c r="F10" s="17" t="s">
        <v>22</v>
      </c>
      <c r="G10" s="495"/>
      <c r="H10" s="541"/>
      <c r="I10" s="543"/>
      <c r="J10" s="545"/>
      <c r="K10" s="543"/>
      <c r="L10" s="543"/>
      <c r="M10" s="547"/>
      <c r="N10" s="531"/>
      <c r="O10" s="531"/>
      <c r="P10" s="531"/>
      <c r="Q10" s="531"/>
      <c r="R10" s="549"/>
      <c r="S10" s="549"/>
      <c r="T10" s="549"/>
      <c r="U10" s="549"/>
      <c r="V10" s="549"/>
      <c r="W10" s="537"/>
      <c r="X10" s="539"/>
      <c r="Y10" s="531"/>
      <c r="Z10" s="531"/>
      <c r="AA10" s="12">
        <v>3</v>
      </c>
      <c r="AB10" s="13" t="s">
        <v>176</v>
      </c>
      <c r="AC10" s="14">
        <v>0.25</v>
      </c>
      <c r="AD10" s="130">
        <v>43647</v>
      </c>
      <c r="AE10" s="15">
        <v>43738</v>
      </c>
      <c r="AF10" s="128"/>
      <c r="AG10" s="560"/>
      <c r="AH10" s="183">
        <v>0</v>
      </c>
      <c r="AI10" s="184"/>
      <c r="AJ10" s="23">
        <f t="shared" ref="AJ10:AJ11" si="1">AH10*AC10</f>
        <v>0</v>
      </c>
      <c r="AK10" s="14">
        <f t="shared" si="0"/>
        <v>0</v>
      </c>
      <c r="AL10" s="26">
        <f>AJ10*$I$8</f>
        <v>0</v>
      </c>
      <c r="AN10" s="1"/>
      <c r="AO10" s="1"/>
      <c r="AP10" s="1"/>
      <c r="AQ10" s="1"/>
    </row>
    <row r="11" spans="1:43" ht="76.5" customHeight="1" thickBot="1" x14ac:dyDescent="0.3">
      <c r="A11" s="558"/>
      <c r="B11" s="212" t="s">
        <v>45</v>
      </c>
      <c r="C11" s="379" t="s">
        <v>46</v>
      </c>
      <c r="D11" s="16" t="s">
        <v>21</v>
      </c>
      <c r="E11" s="104" t="s">
        <v>119</v>
      </c>
      <c r="F11" s="17" t="s">
        <v>22</v>
      </c>
      <c r="G11" s="522"/>
      <c r="H11" s="552"/>
      <c r="I11" s="556"/>
      <c r="J11" s="562"/>
      <c r="K11" s="556"/>
      <c r="L11" s="556"/>
      <c r="M11" s="557"/>
      <c r="N11" s="548"/>
      <c r="O11" s="548"/>
      <c r="P11" s="548"/>
      <c r="Q11" s="548"/>
      <c r="R11" s="549"/>
      <c r="S11" s="549"/>
      <c r="T11" s="549"/>
      <c r="U11" s="549"/>
      <c r="V11" s="549"/>
      <c r="W11" s="550"/>
      <c r="X11" s="551" t="str">
        <f>+IF(AND(V11&gt;=0%,V11&lt;=60%),"BAJO",IF(AND(V11&gt;=61%,V11&lt;=80%),"MEDIO","ALTO"))</f>
        <v>BAJO</v>
      </c>
      <c r="Y11" s="548"/>
      <c r="Z11" s="548"/>
      <c r="AA11" s="12">
        <v>4</v>
      </c>
      <c r="AB11" s="13" t="s">
        <v>177</v>
      </c>
      <c r="AC11" s="14">
        <v>0.25</v>
      </c>
      <c r="AD11" s="130">
        <v>43739</v>
      </c>
      <c r="AE11" s="15">
        <v>43830</v>
      </c>
      <c r="AF11" s="128"/>
      <c r="AG11" s="561"/>
      <c r="AH11" s="183">
        <v>0</v>
      </c>
      <c r="AI11" s="102"/>
      <c r="AJ11" s="23">
        <f t="shared" si="1"/>
        <v>0</v>
      </c>
      <c r="AK11" s="14">
        <f t="shared" si="0"/>
        <v>0</v>
      </c>
      <c r="AL11" s="26">
        <f>AJ11*$I$8</f>
        <v>0</v>
      </c>
      <c r="AN11" s="25"/>
      <c r="AO11" s="25"/>
      <c r="AP11" s="1"/>
      <c r="AQ11" s="1"/>
    </row>
    <row r="12" spans="1:43" ht="76.5" customHeight="1" thickBot="1" x14ac:dyDescent="0.3">
      <c r="B12" s="212" t="s">
        <v>45</v>
      </c>
      <c r="C12" s="379" t="s">
        <v>46</v>
      </c>
      <c r="D12" s="16" t="s">
        <v>21</v>
      </c>
      <c r="E12" s="104" t="s">
        <v>119</v>
      </c>
      <c r="F12" s="17" t="s">
        <v>22</v>
      </c>
      <c r="G12" s="494">
        <v>2</v>
      </c>
      <c r="H12" s="540" t="s">
        <v>312</v>
      </c>
      <c r="I12" s="542">
        <v>0.2</v>
      </c>
      <c r="J12" s="544">
        <v>50</v>
      </c>
      <c r="K12" s="542" t="s">
        <v>313</v>
      </c>
      <c r="L12" s="542" t="s">
        <v>314</v>
      </c>
      <c r="M12" s="546" t="s">
        <v>26</v>
      </c>
      <c r="N12" s="530"/>
      <c r="O12" s="530"/>
      <c r="P12" s="530"/>
      <c r="Q12" s="530"/>
      <c r="R12" s="549"/>
      <c r="S12" s="549"/>
      <c r="T12" s="549"/>
      <c r="U12" s="549"/>
      <c r="V12" s="549"/>
      <c r="W12" s="536"/>
      <c r="X12" s="538"/>
      <c r="Y12" s="530"/>
      <c r="Z12" s="532"/>
      <c r="AA12" s="12">
        <v>1</v>
      </c>
      <c r="AB12" s="13" t="s">
        <v>705</v>
      </c>
      <c r="AC12" s="14">
        <v>0.25</v>
      </c>
      <c r="AD12" s="130">
        <v>43466</v>
      </c>
      <c r="AE12" s="15">
        <v>43555</v>
      </c>
      <c r="AF12" s="14"/>
      <c r="AG12" s="559"/>
      <c r="AH12" s="183"/>
      <c r="AI12" s="184"/>
      <c r="AJ12" s="23"/>
      <c r="AK12" s="14"/>
      <c r="AL12" s="26"/>
      <c r="AN12" s="1"/>
      <c r="AO12" s="1"/>
      <c r="AP12" s="1"/>
      <c r="AQ12" s="1"/>
    </row>
    <row r="13" spans="1:43" ht="76.5" customHeight="1" thickBot="1" x14ac:dyDescent="0.3">
      <c r="B13" s="212" t="s">
        <v>45</v>
      </c>
      <c r="C13" s="379" t="s">
        <v>46</v>
      </c>
      <c r="D13" s="16" t="s">
        <v>21</v>
      </c>
      <c r="E13" s="104" t="s">
        <v>119</v>
      </c>
      <c r="F13" s="17" t="s">
        <v>22</v>
      </c>
      <c r="G13" s="495"/>
      <c r="H13" s="541"/>
      <c r="I13" s="543"/>
      <c r="J13" s="545"/>
      <c r="K13" s="543"/>
      <c r="L13" s="543"/>
      <c r="M13" s="547"/>
      <c r="N13" s="531"/>
      <c r="O13" s="531"/>
      <c r="P13" s="531"/>
      <c r="Q13" s="531"/>
      <c r="R13" s="549"/>
      <c r="S13" s="549"/>
      <c r="T13" s="549"/>
      <c r="U13" s="549"/>
      <c r="V13" s="549"/>
      <c r="W13" s="537"/>
      <c r="X13" s="539"/>
      <c r="Y13" s="531"/>
      <c r="Z13" s="533"/>
      <c r="AA13" s="12">
        <v>2</v>
      </c>
      <c r="AB13" s="13" t="s">
        <v>706</v>
      </c>
      <c r="AC13" s="14">
        <v>0.25</v>
      </c>
      <c r="AD13" s="130">
        <v>43556</v>
      </c>
      <c r="AE13" s="15">
        <v>43646</v>
      </c>
      <c r="AF13" s="14"/>
      <c r="AG13" s="560"/>
      <c r="AH13" s="183"/>
      <c r="AI13" s="184"/>
      <c r="AJ13" s="23"/>
      <c r="AK13" s="14"/>
      <c r="AL13" s="26"/>
      <c r="AN13" s="1"/>
      <c r="AO13" s="1"/>
      <c r="AP13" s="1"/>
      <c r="AQ13" s="1"/>
    </row>
    <row r="14" spans="1:43" ht="76.5" customHeight="1" thickBot="1" x14ac:dyDescent="0.3">
      <c r="B14" s="212" t="s">
        <v>45</v>
      </c>
      <c r="C14" s="379" t="s">
        <v>46</v>
      </c>
      <c r="D14" s="16" t="s">
        <v>21</v>
      </c>
      <c r="E14" s="104" t="s">
        <v>119</v>
      </c>
      <c r="F14" s="17" t="s">
        <v>22</v>
      </c>
      <c r="G14" s="495"/>
      <c r="H14" s="541"/>
      <c r="I14" s="543"/>
      <c r="J14" s="545"/>
      <c r="K14" s="543"/>
      <c r="L14" s="543"/>
      <c r="M14" s="547"/>
      <c r="N14" s="531"/>
      <c r="O14" s="531"/>
      <c r="P14" s="531"/>
      <c r="Q14" s="531"/>
      <c r="R14" s="549"/>
      <c r="S14" s="549"/>
      <c r="T14" s="549"/>
      <c r="U14" s="549"/>
      <c r="V14" s="549"/>
      <c r="W14" s="537"/>
      <c r="X14" s="539"/>
      <c r="Y14" s="531"/>
      <c r="Z14" s="531"/>
      <c r="AA14" s="12">
        <v>3</v>
      </c>
      <c r="AB14" s="13" t="s">
        <v>706</v>
      </c>
      <c r="AC14" s="14">
        <v>0.25</v>
      </c>
      <c r="AD14" s="130">
        <v>43647</v>
      </c>
      <c r="AE14" s="15">
        <v>43738</v>
      </c>
      <c r="AF14" s="14"/>
      <c r="AG14" s="560"/>
      <c r="AH14" s="183"/>
      <c r="AI14" s="184"/>
      <c r="AJ14" s="23"/>
      <c r="AK14" s="14"/>
      <c r="AL14" s="26"/>
      <c r="AN14" s="1"/>
      <c r="AO14" s="1"/>
      <c r="AP14" s="1"/>
      <c r="AQ14" s="1"/>
    </row>
    <row r="15" spans="1:43" ht="76.5" customHeight="1" thickBot="1" x14ac:dyDescent="0.3">
      <c r="B15" s="212" t="s">
        <v>45</v>
      </c>
      <c r="C15" s="379" t="s">
        <v>46</v>
      </c>
      <c r="D15" s="16" t="s">
        <v>21</v>
      </c>
      <c r="E15" s="104" t="s">
        <v>119</v>
      </c>
      <c r="F15" s="17" t="s">
        <v>22</v>
      </c>
      <c r="G15" s="522"/>
      <c r="H15" s="552"/>
      <c r="I15" s="556"/>
      <c r="J15" s="562"/>
      <c r="K15" s="556"/>
      <c r="L15" s="556"/>
      <c r="M15" s="557"/>
      <c r="N15" s="548"/>
      <c r="O15" s="548"/>
      <c r="P15" s="548"/>
      <c r="Q15" s="548"/>
      <c r="R15" s="549"/>
      <c r="S15" s="549"/>
      <c r="T15" s="549"/>
      <c r="U15" s="549"/>
      <c r="V15" s="549"/>
      <c r="W15" s="550"/>
      <c r="X15" s="551"/>
      <c r="Y15" s="548"/>
      <c r="Z15" s="548"/>
      <c r="AA15" s="12">
        <v>4</v>
      </c>
      <c r="AB15" s="13" t="s">
        <v>705</v>
      </c>
      <c r="AC15" s="14">
        <v>0.25</v>
      </c>
      <c r="AD15" s="130">
        <v>43739</v>
      </c>
      <c r="AE15" s="15">
        <v>43830</v>
      </c>
      <c r="AF15" s="14"/>
      <c r="AG15" s="561"/>
      <c r="AH15" s="183"/>
      <c r="AI15" s="184"/>
      <c r="AJ15" s="23"/>
      <c r="AK15" s="14"/>
      <c r="AL15" s="26"/>
      <c r="AN15" s="1"/>
      <c r="AO15" s="1"/>
      <c r="AP15" s="1"/>
      <c r="AQ15" s="1"/>
    </row>
    <row r="16" spans="1:43" ht="76.5" customHeight="1" thickBot="1" x14ac:dyDescent="0.3">
      <c r="B16" s="212" t="s">
        <v>45</v>
      </c>
      <c r="C16" s="379" t="s">
        <v>46</v>
      </c>
      <c r="D16" s="16" t="s">
        <v>21</v>
      </c>
      <c r="E16" s="104" t="s">
        <v>119</v>
      </c>
      <c r="F16" s="17" t="s">
        <v>22</v>
      </c>
      <c r="G16" s="494">
        <v>3</v>
      </c>
      <c r="H16" s="540" t="s">
        <v>707</v>
      </c>
      <c r="I16" s="542">
        <v>0.15</v>
      </c>
      <c r="J16" s="544">
        <v>50</v>
      </c>
      <c r="K16" s="542" t="s">
        <v>316</v>
      </c>
      <c r="L16" s="542" t="s">
        <v>317</v>
      </c>
      <c r="M16" s="546" t="s">
        <v>26</v>
      </c>
      <c r="N16" s="530"/>
      <c r="O16" s="530"/>
      <c r="P16" s="530"/>
      <c r="Q16" s="530"/>
      <c r="R16" s="534"/>
      <c r="S16" s="534"/>
      <c r="T16" s="534"/>
      <c r="U16" s="534"/>
      <c r="V16" s="534"/>
      <c r="W16" s="536"/>
      <c r="X16" s="538"/>
      <c r="Y16" s="530"/>
      <c r="Z16" s="532"/>
      <c r="AA16" s="12">
        <v>1</v>
      </c>
      <c r="AB16" s="13" t="s">
        <v>708</v>
      </c>
      <c r="AC16" s="14">
        <v>0.25</v>
      </c>
      <c r="AD16" s="130">
        <v>43466</v>
      </c>
      <c r="AE16" s="15">
        <v>43555</v>
      </c>
      <c r="AF16" s="14"/>
      <c r="AG16" s="564"/>
      <c r="AH16" s="183"/>
      <c r="AI16" s="185"/>
      <c r="AJ16" s="23"/>
      <c r="AK16" s="14"/>
      <c r="AL16" s="26"/>
      <c r="AN16" s="1"/>
      <c r="AO16" s="1"/>
      <c r="AP16" s="1"/>
      <c r="AQ16" s="1"/>
    </row>
    <row r="17" spans="2:43" ht="76.5" customHeight="1" thickBot="1" x14ac:dyDescent="0.3">
      <c r="B17" s="212" t="s">
        <v>45</v>
      </c>
      <c r="C17" s="379" t="s">
        <v>46</v>
      </c>
      <c r="D17" s="16" t="s">
        <v>21</v>
      </c>
      <c r="E17" s="104" t="s">
        <v>119</v>
      </c>
      <c r="F17" s="17" t="s">
        <v>22</v>
      </c>
      <c r="G17" s="495"/>
      <c r="H17" s="541"/>
      <c r="I17" s="543"/>
      <c r="J17" s="545"/>
      <c r="K17" s="543"/>
      <c r="L17" s="543"/>
      <c r="M17" s="547"/>
      <c r="N17" s="531"/>
      <c r="O17" s="531"/>
      <c r="P17" s="531"/>
      <c r="Q17" s="531"/>
      <c r="R17" s="535"/>
      <c r="S17" s="535"/>
      <c r="T17" s="535"/>
      <c r="U17" s="535"/>
      <c r="V17" s="535"/>
      <c r="W17" s="537"/>
      <c r="X17" s="539"/>
      <c r="Y17" s="531"/>
      <c r="Z17" s="533"/>
      <c r="AA17" s="12">
        <v>2</v>
      </c>
      <c r="AB17" s="13" t="s">
        <v>709</v>
      </c>
      <c r="AC17" s="14">
        <v>0.25</v>
      </c>
      <c r="AD17" s="130">
        <v>43556</v>
      </c>
      <c r="AE17" s="15">
        <v>43646</v>
      </c>
      <c r="AF17" s="14"/>
      <c r="AG17" s="565"/>
      <c r="AH17" s="183"/>
      <c r="AI17" s="185"/>
      <c r="AJ17" s="23"/>
      <c r="AK17" s="14"/>
      <c r="AL17" s="26"/>
      <c r="AN17" s="1"/>
      <c r="AO17" s="1"/>
      <c r="AP17" s="1"/>
      <c r="AQ17" s="1"/>
    </row>
    <row r="18" spans="2:43" ht="76.5" customHeight="1" thickBot="1" x14ac:dyDescent="0.3">
      <c r="B18" s="212" t="s">
        <v>45</v>
      </c>
      <c r="C18" s="379" t="s">
        <v>46</v>
      </c>
      <c r="D18" s="16" t="s">
        <v>21</v>
      </c>
      <c r="E18" s="104" t="s">
        <v>119</v>
      </c>
      <c r="F18" s="17" t="s">
        <v>22</v>
      </c>
      <c r="G18" s="495"/>
      <c r="H18" s="541"/>
      <c r="I18" s="543"/>
      <c r="J18" s="545"/>
      <c r="K18" s="543"/>
      <c r="L18" s="543"/>
      <c r="M18" s="547"/>
      <c r="N18" s="531"/>
      <c r="O18" s="531"/>
      <c r="P18" s="531"/>
      <c r="Q18" s="531"/>
      <c r="R18" s="535"/>
      <c r="S18" s="535"/>
      <c r="T18" s="535"/>
      <c r="U18" s="535"/>
      <c r="V18" s="535"/>
      <c r="W18" s="537"/>
      <c r="X18" s="539"/>
      <c r="Y18" s="531"/>
      <c r="Z18" s="533"/>
      <c r="AA18" s="12">
        <v>3</v>
      </c>
      <c r="AB18" s="13" t="s">
        <v>709</v>
      </c>
      <c r="AC18" s="14">
        <v>0.25</v>
      </c>
      <c r="AD18" s="130">
        <v>43647</v>
      </c>
      <c r="AE18" s="15">
        <v>43738</v>
      </c>
      <c r="AF18" s="14"/>
      <c r="AG18" s="565"/>
      <c r="AH18" s="183"/>
      <c r="AI18" s="185"/>
      <c r="AJ18" s="23"/>
      <c r="AK18" s="14"/>
      <c r="AL18" s="26"/>
      <c r="AN18" s="1"/>
      <c r="AO18" s="1"/>
      <c r="AP18" s="1"/>
      <c r="AQ18" s="1"/>
    </row>
    <row r="19" spans="2:43" ht="76.5" customHeight="1" thickBot="1" x14ac:dyDescent="0.3">
      <c r="B19" s="212" t="s">
        <v>45</v>
      </c>
      <c r="C19" s="379" t="s">
        <v>46</v>
      </c>
      <c r="D19" s="16" t="s">
        <v>21</v>
      </c>
      <c r="E19" s="104" t="s">
        <v>119</v>
      </c>
      <c r="F19" s="17" t="s">
        <v>22</v>
      </c>
      <c r="G19" s="522"/>
      <c r="H19" s="552"/>
      <c r="I19" s="556"/>
      <c r="J19" s="562"/>
      <c r="K19" s="556"/>
      <c r="L19" s="556"/>
      <c r="M19" s="557"/>
      <c r="N19" s="548"/>
      <c r="O19" s="548"/>
      <c r="P19" s="548"/>
      <c r="Q19" s="548"/>
      <c r="R19" s="563"/>
      <c r="S19" s="563"/>
      <c r="T19" s="563"/>
      <c r="U19" s="563"/>
      <c r="V19" s="563"/>
      <c r="W19" s="550"/>
      <c r="X19" s="551"/>
      <c r="Y19" s="548"/>
      <c r="Z19" s="567"/>
      <c r="AA19" s="12">
        <v>4</v>
      </c>
      <c r="AB19" s="13" t="s">
        <v>708</v>
      </c>
      <c r="AC19" s="14">
        <v>0.25</v>
      </c>
      <c r="AD19" s="130">
        <v>43739</v>
      </c>
      <c r="AE19" s="15">
        <v>43830</v>
      </c>
      <c r="AF19" s="14"/>
      <c r="AG19" s="566"/>
      <c r="AH19" s="183"/>
      <c r="AI19" s="185"/>
      <c r="AJ19" s="23"/>
      <c r="AK19" s="14"/>
      <c r="AL19" s="26"/>
      <c r="AN19" s="1"/>
      <c r="AO19" s="1"/>
      <c r="AP19" s="1"/>
      <c r="AQ19" s="1"/>
    </row>
    <row r="20" spans="2:43" ht="67.5" customHeight="1" thickBot="1" x14ac:dyDescent="0.3">
      <c r="B20" s="212" t="s">
        <v>45</v>
      </c>
      <c r="C20" s="379" t="s">
        <v>46</v>
      </c>
      <c r="D20" s="16" t="s">
        <v>21</v>
      </c>
      <c r="E20" s="104" t="s">
        <v>119</v>
      </c>
      <c r="F20" s="17" t="s">
        <v>22</v>
      </c>
      <c r="G20" s="494">
        <v>4</v>
      </c>
      <c r="H20" s="540" t="s">
        <v>318</v>
      </c>
      <c r="I20" s="542">
        <v>0.2</v>
      </c>
      <c r="J20" s="544">
        <v>50</v>
      </c>
      <c r="K20" s="542" t="s">
        <v>319</v>
      </c>
      <c r="L20" s="542" t="s">
        <v>633</v>
      </c>
      <c r="M20" s="546" t="s">
        <v>26</v>
      </c>
      <c r="N20" s="530"/>
      <c r="O20" s="530"/>
      <c r="P20" s="530"/>
      <c r="Q20" s="530"/>
      <c r="R20" s="534"/>
      <c r="S20" s="534"/>
      <c r="T20" s="534"/>
      <c r="U20" s="534"/>
      <c r="V20" s="534"/>
      <c r="W20" s="536"/>
      <c r="X20" s="538"/>
      <c r="Y20" s="530"/>
      <c r="Z20" s="532"/>
      <c r="AA20" s="12">
        <v>1</v>
      </c>
      <c r="AB20" s="13" t="s">
        <v>440</v>
      </c>
      <c r="AC20" s="14">
        <v>0.25</v>
      </c>
      <c r="AD20" s="130">
        <v>43466</v>
      </c>
      <c r="AE20" s="15">
        <v>43555</v>
      </c>
    </row>
    <row r="21" spans="2:43" ht="67.5" customHeight="1" thickBot="1" x14ac:dyDescent="0.3">
      <c r="B21" s="212" t="s">
        <v>45</v>
      </c>
      <c r="C21" s="379" t="s">
        <v>46</v>
      </c>
      <c r="D21" s="16" t="s">
        <v>21</v>
      </c>
      <c r="E21" s="104" t="s">
        <v>119</v>
      </c>
      <c r="F21" s="17" t="s">
        <v>22</v>
      </c>
      <c r="G21" s="495"/>
      <c r="H21" s="541"/>
      <c r="I21" s="543"/>
      <c r="J21" s="545"/>
      <c r="K21" s="543"/>
      <c r="L21" s="543"/>
      <c r="M21" s="547"/>
      <c r="N21" s="531"/>
      <c r="O21" s="531"/>
      <c r="P21" s="531"/>
      <c r="Q21" s="531"/>
      <c r="R21" s="535"/>
      <c r="S21" s="535"/>
      <c r="T21" s="535"/>
      <c r="U21" s="535"/>
      <c r="V21" s="535"/>
      <c r="W21" s="537"/>
      <c r="X21" s="539"/>
      <c r="Y21" s="531"/>
      <c r="Z21" s="533"/>
      <c r="AA21" s="12">
        <v>2</v>
      </c>
      <c r="AB21" s="13" t="s">
        <v>441</v>
      </c>
      <c r="AC21" s="14">
        <v>0.25</v>
      </c>
      <c r="AD21" s="130">
        <v>43556</v>
      </c>
      <c r="AE21" s="15">
        <v>43646</v>
      </c>
    </row>
    <row r="22" spans="2:43" ht="67.5" customHeight="1" thickBot="1" x14ac:dyDescent="0.3">
      <c r="B22" s="212" t="s">
        <v>45</v>
      </c>
      <c r="C22" s="379" t="s">
        <v>46</v>
      </c>
      <c r="D22" s="16" t="s">
        <v>21</v>
      </c>
      <c r="E22" s="104" t="s">
        <v>119</v>
      </c>
      <c r="F22" s="17" t="s">
        <v>22</v>
      </c>
      <c r="G22" s="495"/>
      <c r="H22" s="541"/>
      <c r="I22" s="543"/>
      <c r="J22" s="545"/>
      <c r="K22" s="543"/>
      <c r="L22" s="543"/>
      <c r="M22" s="547"/>
      <c r="N22" s="531"/>
      <c r="O22" s="531"/>
      <c r="P22" s="531"/>
      <c r="Q22" s="531"/>
      <c r="R22" s="535"/>
      <c r="S22" s="535"/>
      <c r="T22" s="535"/>
      <c r="U22" s="535"/>
      <c r="V22" s="535"/>
      <c r="W22" s="537"/>
      <c r="X22" s="539"/>
      <c r="Y22" s="531"/>
      <c r="Z22" s="533"/>
      <c r="AA22" s="12">
        <v>3</v>
      </c>
      <c r="AB22" s="13" t="s">
        <v>441</v>
      </c>
      <c r="AC22" s="14">
        <v>0.25</v>
      </c>
      <c r="AD22" s="130">
        <v>43647</v>
      </c>
      <c r="AE22" s="15">
        <v>43738</v>
      </c>
    </row>
    <row r="23" spans="2:43" ht="67.5" customHeight="1" thickBot="1" x14ac:dyDescent="0.3">
      <c r="B23" s="212" t="s">
        <v>45</v>
      </c>
      <c r="C23" s="379" t="s">
        <v>46</v>
      </c>
      <c r="D23" s="16" t="s">
        <v>21</v>
      </c>
      <c r="E23" s="104" t="s">
        <v>119</v>
      </c>
      <c r="F23" s="17" t="s">
        <v>22</v>
      </c>
      <c r="G23" s="522"/>
      <c r="H23" s="552"/>
      <c r="I23" s="556"/>
      <c r="J23" s="562"/>
      <c r="K23" s="556"/>
      <c r="L23" s="556"/>
      <c r="M23" s="557"/>
      <c r="N23" s="548"/>
      <c r="O23" s="548"/>
      <c r="P23" s="548"/>
      <c r="Q23" s="548"/>
      <c r="R23" s="563"/>
      <c r="S23" s="563"/>
      <c r="T23" s="563"/>
      <c r="U23" s="563"/>
      <c r="V23" s="563"/>
      <c r="W23" s="550"/>
      <c r="X23" s="551"/>
      <c r="Y23" s="548"/>
      <c r="Z23" s="567"/>
      <c r="AA23" s="12">
        <v>4</v>
      </c>
      <c r="AB23" s="13" t="s">
        <v>440</v>
      </c>
      <c r="AC23" s="14">
        <v>0.25</v>
      </c>
      <c r="AD23" s="130">
        <v>43739</v>
      </c>
      <c r="AE23" s="15">
        <v>43830</v>
      </c>
    </row>
    <row r="24" spans="2:43" ht="67.5" customHeight="1" thickBot="1" x14ac:dyDescent="0.3">
      <c r="B24" s="212" t="s">
        <v>45</v>
      </c>
      <c r="C24" s="379" t="s">
        <v>46</v>
      </c>
      <c r="D24" s="16" t="s">
        <v>21</v>
      </c>
      <c r="E24" s="104" t="s">
        <v>119</v>
      </c>
      <c r="F24" s="17" t="s">
        <v>22</v>
      </c>
      <c r="G24" s="494">
        <v>5</v>
      </c>
      <c r="H24" s="540" t="s">
        <v>320</v>
      </c>
      <c r="I24" s="542">
        <v>0.1</v>
      </c>
      <c r="J24" s="544">
        <v>50</v>
      </c>
      <c r="K24" s="542" t="s">
        <v>321</v>
      </c>
      <c r="L24" s="542" t="s">
        <v>631</v>
      </c>
      <c r="M24" s="546" t="s">
        <v>26</v>
      </c>
      <c r="N24" s="530"/>
      <c r="O24" s="530"/>
      <c r="P24" s="530"/>
      <c r="Q24" s="530"/>
      <c r="R24" s="534"/>
      <c r="S24" s="534"/>
      <c r="T24" s="534"/>
      <c r="U24" s="534"/>
      <c r="V24" s="534"/>
      <c r="W24" s="536"/>
      <c r="X24" s="538"/>
      <c r="Y24" s="530"/>
      <c r="Z24" s="532"/>
      <c r="AA24" s="12">
        <v>1</v>
      </c>
      <c r="AB24" s="13" t="s">
        <v>442</v>
      </c>
      <c r="AC24" s="14">
        <v>0.25</v>
      </c>
      <c r="AD24" s="130">
        <v>43466</v>
      </c>
      <c r="AE24" s="15">
        <v>43555</v>
      </c>
    </row>
    <row r="25" spans="2:43" ht="67.5" customHeight="1" thickBot="1" x14ac:dyDescent="0.3">
      <c r="B25" s="212" t="s">
        <v>45</v>
      </c>
      <c r="C25" s="379" t="s">
        <v>46</v>
      </c>
      <c r="D25" s="16" t="s">
        <v>21</v>
      </c>
      <c r="E25" s="104" t="s">
        <v>119</v>
      </c>
      <c r="F25" s="17" t="s">
        <v>22</v>
      </c>
      <c r="G25" s="495"/>
      <c r="H25" s="541"/>
      <c r="I25" s="543"/>
      <c r="J25" s="545"/>
      <c r="K25" s="543"/>
      <c r="L25" s="543"/>
      <c r="M25" s="547"/>
      <c r="N25" s="531"/>
      <c r="O25" s="531"/>
      <c r="P25" s="531"/>
      <c r="Q25" s="531"/>
      <c r="R25" s="535"/>
      <c r="S25" s="535"/>
      <c r="T25" s="535"/>
      <c r="U25" s="535"/>
      <c r="V25" s="535"/>
      <c r="W25" s="537"/>
      <c r="X25" s="539"/>
      <c r="Y25" s="531"/>
      <c r="Z25" s="533"/>
      <c r="AA25" s="12">
        <v>2</v>
      </c>
      <c r="AB25" s="13" t="s">
        <v>443</v>
      </c>
      <c r="AC25" s="14">
        <v>0.25</v>
      </c>
      <c r="AD25" s="130">
        <v>43556</v>
      </c>
      <c r="AE25" s="15">
        <v>43646</v>
      </c>
    </row>
    <row r="26" spans="2:43" ht="67.5" customHeight="1" thickBot="1" x14ac:dyDescent="0.3">
      <c r="B26" s="212" t="s">
        <v>45</v>
      </c>
      <c r="C26" s="379" t="s">
        <v>46</v>
      </c>
      <c r="D26" s="16" t="s">
        <v>21</v>
      </c>
      <c r="E26" s="104" t="s">
        <v>119</v>
      </c>
      <c r="F26" s="17" t="s">
        <v>22</v>
      </c>
      <c r="G26" s="495"/>
      <c r="H26" s="541"/>
      <c r="I26" s="543"/>
      <c r="J26" s="545"/>
      <c r="K26" s="543"/>
      <c r="L26" s="543"/>
      <c r="M26" s="547"/>
      <c r="N26" s="531"/>
      <c r="O26" s="531"/>
      <c r="P26" s="531"/>
      <c r="Q26" s="531"/>
      <c r="R26" s="535"/>
      <c r="S26" s="535"/>
      <c r="T26" s="535"/>
      <c r="U26" s="535"/>
      <c r="V26" s="535"/>
      <c r="W26" s="537"/>
      <c r="X26" s="539"/>
      <c r="Y26" s="531"/>
      <c r="Z26" s="533"/>
      <c r="AA26" s="12">
        <v>3</v>
      </c>
      <c r="AB26" s="13" t="s">
        <v>443</v>
      </c>
      <c r="AC26" s="14">
        <v>0.25</v>
      </c>
      <c r="AD26" s="130">
        <v>43647</v>
      </c>
      <c r="AE26" s="15">
        <v>43738</v>
      </c>
    </row>
    <row r="27" spans="2:43" ht="67.5" customHeight="1" thickBot="1" x14ac:dyDescent="0.3">
      <c r="B27" s="212" t="s">
        <v>45</v>
      </c>
      <c r="C27" s="379" t="s">
        <v>46</v>
      </c>
      <c r="D27" s="16" t="s">
        <v>21</v>
      </c>
      <c r="E27" s="104" t="s">
        <v>119</v>
      </c>
      <c r="F27" s="17" t="s">
        <v>22</v>
      </c>
      <c r="G27" s="522"/>
      <c r="H27" s="552"/>
      <c r="I27" s="556"/>
      <c r="J27" s="562"/>
      <c r="K27" s="556"/>
      <c r="L27" s="556"/>
      <c r="M27" s="557"/>
      <c r="N27" s="548"/>
      <c r="O27" s="548"/>
      <c r="P27" s="548"/>
      <c r="Q27" s="548"/>
      <c r="R27" s="563"/>
      <c r="S27" s="563"/>
      <c r="T27" s="563"/>
      <c r="U27" s="563"/>
      <c r="V27" s="563"/>
      <c r="W27" s="550"/>
      <c r="X27" s="551"/>
      <c r="Y27" s="548"/>
      <c r="Z27" s="567"/>
      <c r="AA27" s="12">
        <v>4</v>
      </c>
      <c r="AB27" s="13" t="s">
        <v>442</v>
      </c>
      <c r="AC27" s="14">
        <v>0.25</v>
      </c>
      <c r="AD27" s="130">
        <v>43739</v>
      </c>
      <c r="AE27" s="15">
        <v>43830</v>
      </c>
    </row>
    <row r="28" spans="2:43" ht="67.5" customHeight="1" thickBot="1" x14ac:dyDescent="0.3">
      <c r="B28" s="212" t="s">
        <v>45</v>
      </c>
      <c r="C28" s="379" t="s">
        <v>46</v>
      </c>
      <c r="D28" s="16" t="s">
        <v>21</v>
      </c>
      <c r="E28" s="104" t="s">
        <v>119</v>
      </c>
      <c r="F28" s="17" t="s">
        <v>22</v>
      </c>
      <c r="G28" s="494">
        <v>6</v>
      </c>
      <c r="H28" s="540" t="s">
        <v>322</v>
      </c>
      <c r="I28" s="542">
        <v>0.15</v>
      </c>
      <c r="J28" s="544">
        <v>50</v>
      </c>
      <c r="K28" s="542" t="s">
        <v>319</v>
      </c>
      <c r="L28" s="542" t="s">
        <v>632</v>
      </c>
      <c r="M28" s="546" t="s">
        <v>26</v>
      </c>
      <c r="N28" s="530"/>
      <c r="O28" s="530"/>
      <c r="P28" s="530"/>
      <c r="Q28" s="530"/>
      <c r="R28" s="534"/>
      <c r="S28" s="534"/>
      <c r="T28" s="534"/>
      <c r="U28" s="534"/>
      <c r="V28" s="534"/>
      <c r="W28" s="536"/>
      <c r="X28" s="538"/>
      <c r="Y28" s="530"/>
      <c r="Z28" s="532"/>
      <c r="AA28" s="12">
        <v>1</v>
      </c>
      <c r="AB28" s="13" t="s">
        <v>444</v>
      </c>
      <c r="AC28" s="14">
        <v>0.25</v>
      </c>
      <c r="AD28" s="130">
        <v>43466</v>
      </c>
      <c r="AE28" s="15">
        <v>43555</v>
      </c>
    </row>
    <row r="29" spans="2:43" ht="67.5" customHeight="1" thickBot="1" x14ac:dyDescent="0.3">
      <c r="B29" s="212" t="s">
        <v>45</v>
      </c>
      <c r="C29" s="379" t="s">
        <v>46</v>
      </c>
      <c r="D29" s="16" t="s">
        <v>21</v>
      </c>
      <c r="E29" s="104" t="s">
        <v>119</v>
      </c>
      <c r="F29" s="17" t="s">
        <v>22</v>
      </c>
      <c r="G29" s="495"/>
      <c r="H29" s="541"/>
      <c r="I29" s="543"/>
      <c r="J29" s="545"/>
      <c r="K29" s="543"/>
      <c r="L29" s="543"/>
      <c r="M29" s="547"/>
      <c r="N29" s="531"/>
      <c r="O29" s="531"/>
      <c r="P29" s="531"/>
      <c r="Q29" s="531"/>
      <c r="R29" s="535"/>
      <c r="S29" s="535"/>
      <c r="T29" s="535"/>
      <c r="U29" s="535"/>
      <c r="V29" s="535"/>
      <c r="W29" s="537"/>
      <c r="X29" s="539"/>
      <c r="Y29" s="531"/>
      <c r="Z29" s="533"/>
      <c r="AA29" s="12">
        <v>2</v>
      </c>
      <c r="AB29" s="13" t="s">
        <v>445</v>
      </c>
      <c r="AC29" s="14">
        <v>0.25</v>
      </c>
      <c r="AD29" s="130">
        <v>43556</v>
      </c>
      <c r="AE29" s="15">
        <v>43646</v>
      </c>
    </row>
    <row r="30" spans="2:43" ht="67.5" customHeight="1" thickBot="1" x14ac:dyDescent="0.3">
      <c r="B30" s="212" t="s">
        <v>45</v>
      </c>
      <c r="C30" s="379" t="s">
        <v>46</v>
      </c>
      <c r="D30" s="16" t="s">
        <v>21</v>
      </c>
      <c r="E30" s="104" t="s">
        <v>119</v>
      </c>
      <c r="F30" s="17" t="s">
        <v>22</v>
      </c>
      <c r="G30" s="495"/>
      <c r="H30" s="541"/>
      <c r="I30" s="543"/>
      <c r="J30" s="545"/>
      <c r="K30" s="543"/>
      <c r="L30" s="543"/>
      <c r="M30" s="547"/>
      <c r="N30" s="531"/>
      <c r="O30" s="531"/>
      <c r="P30" s="531"/>
      <c r="Q30" s="531"/>
      <c r="R30" s="535"/>
      <c r="S30" s="535"/>
      <c r="T30" s="535"/>
      <c r="U30" s="535"/>
      <c r="V30" s="535"/>
      <c r="W30" s="537"/>
      <c r="X30" s="539"/>
      <c r="Y30" s="531"/>
      <c r="Z30" s="533"/>
      <c r="AA30" s="12">
        <v>3</v>
      </c>
      <c r="AB30" s="13" t="s">
        <v>445</v>
      </c>
      <c r="AC30" s="14">
        <v>0.25</v>
      </c>
      <c r="AD30" s="130">
        <v>43647</v>
      </c>
      <c r="AE30" s="15">
        <v>43738</v>
      </c>
    </row>
    <row r="31" spans="2:43" ht="67.5" customHeight="1" thickBot="1" x14ac:dyDescent="0.3">
      <c r="B31" s="212" t="s">
        <v>45</v>
      </c>
      <c r="C31" s="379" t="s">
        <v>46</v>
      </c>
      <c r="D31" s="16" t="s">
        <v>21</v>
      </c>
      <c r="E31" s="104" t="s">
        <v>119</v>
      </c>
      <c r="F31" s="17" t="s">
        <v>22</v>
      </c>
      <c r="G31" s="522"/>
      <c r="H31" s="552"/>
      <c r="I31" s="556"/>
      <c r="J31" s="562"/>
      <c r="K31" s="556"/>
      <c r="L31" s="556"/>
      <c r="M31" s="557"/>
      <c r="N31" s="548"/>
      <c r="O31" s="548"/>
      <c r="P31" s="548"/>
      <c r="Q31" s="548"/>
      <c r="R31" s="563"/>
      <c r="S31" s="563"/>
      <c r="T31" s="563"/>
      <c r="U31" s="563"/>
      <c r="V31" s="563"/>
      <c r="W31" s="550"/>
      <c r="X31" s="551"/>
      <c r="Y31" s="548"/>
      <c r="Z31" s="567"/>
      <c r="AA31" s="12">
        <v>4</v>
      </c>
      <c r="AB31" s="13" t="s">
        <v>444</v>
      </c>
      <c r="AC31" s="14">
        <v>0.25</v>
      </c>
      <c r="AD31" s="130">
        <v>43739</v>
      </c>
      <c r="AE31" s="15">
        <v>43830</v>
      </c>
    </row>
    <row r="32" spans="2:43" ht="165.75" thickBot="1" x14ac:dyDescent="0.3">
      <c r="B32" s="212" t="s">
        <v>45</v>
      </c>
      <c r="C32" s="379" t="s">
        <v>46</v>
      </c>
      <c r="D32" s="422" t="s">
        <v>21</v>
      </c>
      <c r="E32" s="104" t="s">
        <v>120</v>
      </c>
      <c r="F32" s="17" t="s">
        <v>28</v>
      </c>
      <c r="G32" s="494">
        <v>1</v>
      </c>
      <c r="H32" s="540" t="s">
        <v>323</v>
      </c>
      <c r="I32" s="542">
        <v>0.15</v>
      </c>
      <c r="J32" s="542">
        <v>1</v>
      </c>
      <c r="K32" s="542" t="s">
        <v>446</v>
      </c>
      <c r="L32" s="542" t="s">
        <v>324</v>
      </c>
      <c r="M32" s="546" t="s">
        <v>26</v>
      </c>
      <c r="N32" s="530"/>
      <c r="O32" s="530"/>
      <c r="P32" s="530"/>
      <c r="Q32" s="530"/>
      <c r="R32" s="534"/>
      <c r="S32" s="534"/>
      <c r="T32" s="534"/>
      <c r="U32" s="534"/>
      <c r="V32" s="534"/>
      <c r="W32" s="536"/>
      <c r="X32" s="538"/>
      <c r="Y32" s="530"/>
      <c r="Z32" s="532"/>
      <c r="AA32" s="12">
        <v>1</v>
      </c>
      <c r="AB32" s="13" t="s">
        <v>635</v>
      </c>
      <c r="AC32" s="127">
        <v>0.25</v>
      </c>
      <c r="AD32" s="130">
        <v>43466</v>
      </c>
      <c r="AE32" s="15">
        <v>43555</v>
      </c>
      <c r="AF32" s="128"/>
      <c r="AG32" s="546" t="s">
        <v>327</v>
      </c>
    </row>
    <row r="33" spans="2:33" ht="123.75" customHeight="1" thickBot="1" x14ac:dyDescent="0.3">
      <c r="B33" s="212" t="s">
        <v>45</v>
      </c>
      <c r="C33" s="379" t="s">
        <v>46</v>
      </c>
      <c r="D33" s="422" t="s">
        <v>21</v>
      </c>
      <c r="E33" s="104" t="s">
        <v>120</v>
      </c>
      <c r="F33" s="17" t="s">
        <v>28</v>
      </c>
      <c r="G33" s="495"/>
      <c r="H33" s="541"/>
      <c r="I33" s="543"/>
      <c r="J33" s="543"/>
      <c r="K33" s="543"/>
      <c r="L33" s="543"/>
      <c r="M33" s="547"/>
      <c r="N33" s="531"/>
      <c r="O33" s="531"/>
      <c r="P33" s="531"/>
      <c r="Q33" s="531"/>
      <c r="R33" s="535"/>
      <c r="S33" s="535"/>
      <c r="T33" s="535"/>
      <c r="U33" s="535"/>
      <c r="V33" s="535"/>
      <c r="W33" s="537"/>
      <c r="X33" s="539"/>
      <c r="Y33" s="531"/>
      <c r="Z33" s="533"/>
      <c r="AA33" s="12">
        <v>2</v>
      </c>
      <c r="AB33" s="13" t="s">
        <v>636</v>
      </c>
      <c r="AC33" s="14">
        <v>0.25</v>
      </c>
      <c r="AD33" s="130">
        <v>43556</v>
      </c>
      <c r="AE33" s="15">
        <v>43646</v>
      </c>
      <c r="AF33" s="128">
        <f>$I$8*AC33</f>
        <v>0.05</v>
      </c>
      <c r="AG33" s="547"/>
    </row>
    <row r="34" spans="2:33" ht="123.75" customHeight="1" thickBot="1" x14ac:dyDescent="0.3">
      <c r="B34" s="212" t="s">
        <v>45</v>
      </c>
      <c r="C34" s="379" t="s">
        <v>46</v>
      </c>
      <c r="D34" s="422" t="s">
        <v>21</v>
      </c>
      <c r="E34" s="104" t="s">
        <v>120</v>
      </c>
      <c r="F34" s="17" t="s">
        <v>28</v>
      </c>
      <c r="G34" s="495"/>
      <c r="H34" s="541"/>
      <c r="I34" s="543"/>
      <c r="J34" s="543"/>
      <c r="K34" s="543"/>
      <c r="L34" s="543"/>
      <c r="M34" s="547"/>
      <c r="N34" s="531"/>
      <c r="O34" s="531"/>
      <c r="P34" s="531"/>
      <c r="Q34" s="531"/>
      <c r="R34" s="535"/>
      <c r="S34" s="535"/>
      <c r="T34" s="535"/>
      <c r="U34" s="535"/>
      <c r="V34" s="535"/>
      <c r="W34" s="537"/>
      <c r="X34" s="539"/>
      <c r="Y34" s="531"/>
      <c r="Z34" s="533"/>
      <c r="AA34" s="12">
        <v>3</v>
      </c>
      <c r="AB34" s="13" t="s">
        <v>637</v>
      </c>
      <c r="AC34" s="14">
        <v>0.25</v>
      </c>
      <c r="AD34" s="130">
        <v>43647</v>
      </c>
      <c r="AE34" s="15" t="s">
        <v>634</v>
      </c>
      <c r="AF34" s="128"/>
      <c r="AG34" s="547"/>
    </row>
    <row r="35" spans="2:33" ht="123.75" customHeight="1" thickBot="1" x14ac:dyDescent="0.3">
      <c r="B35" s="212" t="s">
        <v>45</v>
      </c>
      <c r="C35" s="379" t="s">
        <v>46</v>
      </c>
      <c r="D35" s="422" t="s">
        <v>21</v>
      </c>
      <c r="E35" s="104" t="s">
        <v>120</v>
      </c>
      <c r="F35" s="17" t="s">
        <v>28</v>
      </c>
      <c r="G35" s="522"/>
      <c r="H35" s="552"/>
      <c r="I35" s="556"/>
      <c r="J35" s="556"/>
      <c r="K35" s="556"/>
      <c r="L35" s="556"/>
      <c r="M35" s="557"/>
      <c r="N35" s="548"/>
      <c r="O35" s="548"/>
      <c r="P35" s="548"/>
      <c r="Q35" s="548"/>
      <c r="R35" s="563"/>
      <c r="S35" s="563"/>
      <c r="T35" s="563"/>
      <c r="U35" s="563"/>
      <c r="V35" s="563"/>
      <c r="W35" s="550"/>
      <c r="X35" s="551"/>
      <c r="Y35" s="548"/>
      <c r="Z35" s="567"/>
      <c r="AA35" s="12">
        <v>4</v>
      </c>
      <c r="AB35" s="13" t="s">
        <v>638</v>
      </c>
      <c r="AC35" s="14">
        <v>0.25</v>
      </c>
      <c r="AD35" s="130">
        <v>43739</v>
      </c>
      <c r="AE35" s="15">
        <v>43830</v>
      </c>
      <c r="AF35" s="128"/>
      <c r="AG35" s="557"/>
    </row>
    <row r="36" spans="2:33" ht="123.75" customHeight="1" thickBot="1" x14ac:dyDescent="0.3">
      <c r="B36" s="212" t="s">
        <v>45</v>
      </c>
      <c r="C36" s="379" t="s">
        <v>46</v>
      </c>
      <c r="D36" s="16" t="s">
        <v>21</v>
      </c>
      <c r="E36" s="104" t="s">
        <v>130</v>
      </c>
      <c r="F36" s="16" t="s">
        <v>29</v>
      </c>
      <c r="G36" s="494">
        <v>1</v>
      </c>
      <c r="H36" s="540" t="s">
        <v>639</v>
      </c>
      <c r="I36" s="553">
        <v>7.1599999999999997E-2</v>
      </c>
      <c r="J36" s="542">
        <v>1</v>
      </c>
      <c r="K36" s="542" t="s">
        <v>384</v>
      </c>
      <c r="L36" s="542" t="s">
        <v>640</v>
      </c>
      <c r="M36" s="546" t="s">
        <v>641</v>
      </c>
      <c r="N36" s="530">
        <v>3</v>
      </c>
      <c r="O36" s="530">
        <v>6</v>
      </c>
      <c r="P36" s="530">
        <v>9</v>
      </c>
      <c r="Q36" s="530">
        <v>12</v>
      </c>
      <c r="R36" s="549">
        <f>N36</f>
        <v>3</v>
      </c>
      <c r="S36" s="549">
        <v>3</v>
      </c>
      <c r="T36" s="549" t="s">
        <v>167</v>
      </c>
      <c r="U36" s="549" t="s">
        <v>168</v>
      </c>
      <c r="V36" s="549" t="s">
        <v>169</v>
      </c>
      <c r="W36" s="536">
        <f>IFERROR((S36/R36),0)</f>
        <v>1</v>
      </c>
      <c r="X36" s="538" t="str">
        <f>+IF(AND(W36&gt;=0%,W36&lt;=60%),"MALO",IF(AND(W36&gt;=61%,W36&lt;=80%),"REGULAR",IF(AND(W36&gt;=81%,W36&lt;95%),"BUENO","EXCELENTE")))</f>
        <v>EXCELENTE</v>
      </c>
      <c r="Y36" s="530" t="str">
        <f>IF(W36&gt;0,"EN EJECUCIÓN","SIN EJECUTAR")</f>
        <v>EN EJECUCIÓN</v>
      </c>
      <c r="Z36" s="532">
        <f>W36*I36</f>
        <v>7.1599999999999997E-2</v>
      </c>
      <c r="AA36" s="12">
        <v>1</v>
      </c>
      <c r="AB36" s="13" t="s">
        <v>648</v>
      </c>
      <c r="AC36" s="127">
        <v>0.25</v>
      </c>
      <c r="AD36" s="130">
        <v>43500</v>
      </c>
      <c r="AE36" s="15">
        <v>43524</v>
      </c>
      <c r="AF36" s="362"/>
      <c r="AG36" s="423"/>
    </row>
    <row r="37" spans="2:33" ht="123.75" customHeight="1" thickBot="1" x14ac:dyDescent="0.3">
      <c r="B37" s="212" t="s">
        <v>45</v>
      </c>
      <c r="C37" s="379" t="s">
        <v>46</v>
      </c>
      <c r="D37" s="16" t="s">
        <v>21</v>
      </c>
      <c r="E37" s="104" t="s">
        <v>130</v>
      </c>
      <c r="F37" s="16" t="s">
        <v>29</v>
      </c>
      <c r="G37" s="495"/>
      <c r="H37" s="541"/>
      <c r="I37" s="554"/>
      <c r="J37" s="543"/>
      <c r="K37" s="543"/>
      <c r="L37" s="543"/>
      <c r="M37" s="547"/>
      <c r="N37" s="531"/>
      <c r="O37" s="531"/>
      <c r="P37" s="531"/>
      <c r="Q37" s="531"/>
      <c r="R37" s="549"/>
      <c r="S37" s="549"/>
      <c r="T37" s="549"/>
      <c r="U37" s="549"/>
      <c r="V37" s="549"/>
      <c r="W37" s="537"/>
      <c r="X37" s="539" t="str">
        <f>+IF(AND(V37&gt;=0%,V37&lt;=60%),"BAJO",IF(AND(V37&gt;=61%,V37&lt;=80%),"MEDIO","ALTO"))</f>
        <v>BAJO</v>
      </c>
      <c r="Y37" s="531"/>
      <c r="Z37" s="531"/>
      <c r="AA37" s="12">
        <v>2</v>
      </c>
      <c r="AB37" s="13" t="s">
        <v>649</v>
      </c>
      <c r="AC37" s="127">
        <v>0.25</v>
      </c>
      <c r="AD37" s="130">
        <v>43525</v>
      </c>
      <c r="AE37" s="15">
        <v>43555</v>
      </c>
      <c r="AF37" s="362"/>
      <c r="AG37" s="423"/>
    </row>
    <row r="38" spans="2:33" ht="123.75" customHeight="1" thickBot="1" x14ac:dyDescent="0.3">
      <c r="B38" s="212" t="s">
        <v>45</v>
      </c>
      <c r="C38" s="379" t="s">
        <v>46</v>
      </c>
      <c r="D38" s="16" t="s">
        <v>21</v>
      </c>
      <c r="E38" s="104" t="s">
        <v>130</v>
      </c>
      <c r="F38" s="16" t="s">
        <v>29</v>
      </c>
      <c r="G38" s="495"/>
      <c r="H38" s="541"/>
      <c r="I38" s="554"/>
      <c r="J38" s="543"/>
      <c r="K38" s="543"/>
      <c r="L38" s="543"/>
      <c r="M38" s="547"/>
      <c r="N38" s="531"/>
      <c r="O38" s="531"/>
      <c r="P38" s="531"/>
      <c r="Q38" s="531"/>
      <c r="R38" s="549"/>
      <c r="S38" s="549"/>
      <c r="T38" s="549"/>
      <c r="U38" s="549"/>
      <c r="V38" s="549"/>
      <c r="W38" s="537"/>
      <c r="X38" s="539"/>
      <c r="Y38" s="531"/>
      <c r="Z38" s="531"/>
      <c r="AA38" s="12">
        <v>3</v>
      </c>
      <c r="AB38" s="13" t="s">
        <v>650</v>
      </c>
      <c r="AC38" s="127">
        <v>0.25</v>
      </c>
      <c r="AD38" s="130">
        <v>43556</v>
      </c>
      <c r="AE38" s="15">
        <v>43585</v>
      </c>
      <c r="AF38" s="362"/>
      <c r="AG38" s="423"/>
    </row>
    <row r="39" spans="2:33" ht="123.75" customHeight="1" thickBot="1" x14ac:dyDescent="0.3">
      <c r="B39" s="212" t="s">
        <v>45</v>
      </c>
      <c r="C39" s="379" t="s">
        <v>46</v>
      </c>
      <c r="D39" s="16" t="s">
        <v>21</v>
      </c>
      <c r="E39" s="104" t="s">
        <v>130</v>
      </c>
      <c r="F39" s="16" t="s">
        <v>29</v>
      </c>
      <c r="G39" s="522"/>
      <c r="H39" s="552"/>
      <c r="I39" s="555"/>
      <c r="J39" s="556"/>
      <c r="K39" s="556"/>
      <c r="L39" s="556"/>
      <c r="M39" s="557"/>
      <c r="N39" s="548"/>
      <c r="O39" s="548"/>
      <c r="P39" s="548"/>
      <c r="Q39" s="548"/>
      <c r="R39" s="549"/>
      <c r="S39" s="549"/>
      <c r="T39" s="549"/>
      <c r="U39" s="549"/>
      <c r="V39" s="549"/>
      <c r="W39" s="550"/>
      <c r="X39" s="551" t="str">
        <f>+IF(AND(V39&gt;=0%,V39&lt;=60%),"BAJO",IF(AND(V39&gt;=61%,V39&lt;=80%),"MEDIO","ALTO"))</f>
        <v>BAJO</v>
      </c>
      <c r="Y39" s="548"/>
      <c r="Z39" s="548"/>
      <c r="AA39" s="12">
        <v>4</v>
      </c>
      <c r="AB39" s="13" t="s">
        <v>651</v>
      </c>
      <c r="AC39" s="127">
        <v>0.25</v>
      </c>
      <c r="AD39" s="130">
        <v>43586</v>
      </c>
      <c r="AE39" s="15">
        <v>43616</v>
      </c>
      <c r="AF39" s="362"/>
      <c r="AG39" s="423"/>
    </row>
    <row r="40" spans="2:33" ht="123.75" customHeight="1" thickBot="1" x14ac:dyDescent="0.3">
      <c r="B40" s="212" t="s">
        <v>45</v>
      </c>
      <c r="C40" s="379" t="s">
        <v>46</v>
      </c>
      <c r="D40" s="16" t="s">
        <v>21</v>
      </c>
      <c r="E40" s="104" t="s">
        <v>130</v>
      </c>
      <c r="F40" s="17" t="s">
        <v>29</v>
      </c>
      <c r="G40" s="494">
        <v>2</v>
      </c>
      <c r="H40" s="540" t="s">
        <v>652</v>
      </c>
      <c r="I40" s="542">
        <v>7.1400000000000005E-2</v>
      </c>
      <c r="J40" s="544">
        <v>12</v>
      </c>
      <c r="K40" s="542" t="s">
        <v>653</v>
      </c>
      <c r="L40" s="542" t="s">
        <v>644</v>
      </c>
      <c r="M40" s="546" t="s">
        <v>641</v>
      </c>
      <c r="N40" s="530"/>
      <c r="O40" s="530"/>
      <c r="P40" s="530"/>
      <c r="Q40" s="530"/>
      <c r="R40" s="549"/>
      <c r="S40" s="549"/>
      <c r="T40" s="549"/>
      <c r="U40" s="549"/>
      <c r="V40" s="549"/>
      <c r="W40" s="536"/>
      <c r="X40" s="538"/>
      <c r="Y40" s="530"/>
      <c r="Z40" s="532"/>
      <c r="AA40" s="12">
        <v>1</v>
      </c>
      <c r="AB40" s="13" t="s">
        <v>654</v>
      </c>
      <c r="AC40" s="14">
        <v>0.5</v>
      </c>
      <c r="AD40" s="130">
        <v>43500</v>
      </c>
      <c r="AE40" s="15">
        <v>43555</v>
      </c>
      <c r="AF40" s="362"/>
      <c r="AG40" s="423"/>
    </row>
    <row r="41" spans="2:33" ht="123.75" customHeight="1" thickBot="1" x14ac:dyDescent="0.3">
      <c r="B41" s="212" t="s">
        <v>45</v>
      </c>
      <c r="C41" s="379" t="s">
        <v>46</v>
      </c>
      <c r="D41" s="16" t="s">
        <v>21</v>
      </c>
      <c r="E41" s="104" t="s">
        <v>130</v>
      </c>
      <c r="F41" s="17" t="s">
        <v>29</v>
      </c>
      <c r="G41" s="495"/>
      <c r="H41" s="541"/>
      <c r="I41" s="543"/>
      <c r="J41" s="545"/>
      <c r="K41" s="543"/>
      <c r="L41" s="543"/>
      <c r="M41" s="547"/>
      <c r="N41" s="531"/>
      <c r="O41" s="531"/>
      <c r="P41" s="531"/>
      <c r="Q41" s="531"/>
      <c r="R41" s="549"/>
      <c r="S41" s="549"/>
      <c r="T41" s="549"/>
      <c r="U41" s="549"/>
      <c r="V41" s="549"/>
      <c r="W41" s="537"/>
      <c r="X41" s="539"/>
      <c r="Y41" s="531"/>
      <c r="Z41" s="533"/>
      <c r="AA41" s="12">
        <v>2</v>
      </c>
      <c r="AB41" s="13" t="s">
        <v>710</v>
      </c>
      <c r="AC41" s="14">
        <v>0.5</v>
      </c>
      <c r="AD41" s="130">
        <v>43556</v>
      </c>
      <c r="AE41" s="15">
        <v>43646</v>
      </c>
      <c r="AF41" s="362"/>
      <c r="AG41" s="423"/>
    </row>
    <row r="42" spans="2:33" ht="123.75" customHeight="1" thickBot="1" x14ac:dyDescent="0.3">
      <c r="B42" s="212" t="s">
        <v>45</v>
      </c>
      <c r="C42" s="379" t="s">
        <v>46</v>
      </c>
      <c r="D42" s="16" t="s">
        <v>21</v>
      </c>
      <c r="E42" s="104" t="s">
        <v>130</v>
      </c>
      <c r="F42" s="17" t="s">
        <v>29</v>
      </c>
      <c r="G42" s="494">
        <v>3</v>
      </c>
      <c r="H42" s="540" t="s">
        <v>655</v>
      </c>
      <c r="I42" s="542">
        <v>7.1400000000000005E-2</v>
      </c>
      <c r="J42" s="544">
        <v>15</v>
      </c>
      <c r="K42" s="542" t="s">
        <v>656</v>
      </c>
      <c r="L42" s="542" t="s">
        <v>647</v>
      </c>
      <c r="M42" s="546" t="s">
        <v>26</v>
      </c>
      <c r="N42" s="530"/>
      <c r="O42" s="530"/>
      <c r="P42" s="530"/>
      <c r="Q42" s="530"/>
      <c r="R42" s="534"/>
      <c r="S42" s="534"/>
      <c r="T42" s="534"/>
      <c r="U42" s="534"/>
      <c r="V42" s="534"/>
      <c r="W42" s="536"/>
      <c r="X42" s="538"/>
      <c r="Y42" s="530"/>
      <c r="Z42" s="532"/>
      <c r="AA42" s="12">
        <v>1</v>
      </c>
      <c r="AB42" s="13" t="s">
        <v>657</v>
      </c>
      <c r="AC42" s="14">
        <v>0.5</v>
      </c>
      <c r="AD42" s="130">
        <v>43500</v>
      </c>
      <c r="AE42" s="15">
        <v>43555</v>
      </c>
      <c r="AF42" s="362"/>
      <c r="AG42" s="423"/>
    </row>
    <row r="43" spans="2:33" ht="123.75" customHeight="1" thickBot="1" x14ac:dyDescent="0.3">
      <c r="B43" s="212" t="s">
        <v>45</v>
      </c>
      <c r="C43" s="379" t="s">
        <v>46</v>
      </c>
      <c r="D43" s="16" t="s">
        <v>21</v>
      </c>
      <c r="E43" s="104" t="s">
        <v>130</v>
      </c>
      <c r="F43" s="17" t="s">
        <v>29</v>
      </c>
      <c r="G43" s="495"/>
      <c r="H43" s="541"/>
      <c r="I43" s="543"/>
      <c r="J43" s="545"/>
      <c r="K43" s="543"/>
      <c r="L43" s="543"/>
      <c r="M43" s="547"/>
      <c r="N43" s="531"/>
      <c r="O43" s="531"/>
      <c r="P43" s="531"/>
      <c r="Q43" s="531"/>
      <c r="R43" s="535"/>
      <c r="S43" s="535"/>
      <c r="T43" s="535"/>
      <c r="U43" s="535"/>
      <c r="V43" s="535"/>
      <c r="W43" s="537"/>
      <c r="X43" s="539"/>
      <c r="Y43" s="531"/>
      <c r="Z43" s="533"/>
      <c r="AA43" s="12">
        <v>2</v>
      </c>
      <c r="AB43" s="13" t="s">
        <v>658</v>
      </c>
      <c r="AC43" s="14">
        <v>0.5</v>
      </c>
      <c r="AD43" s="130">
        <v>43556</v>
      </c>
      <c r="AE43" s="15">
        <v>43646</v>
      </c>
      <c r="AF43" s="362"/>
      <c r="AG43" s="423"/>
    </row>
    <row r="44" spans="2:33" ht="99.75" customHeight="1" thickBot="1" x14ac:dyDescent="0.3">
      <c r="B44" s="212" t="s">
        <v>45</v>
      </c>
      <c r="C44" s="379" t="s">
        <v>244</v>
      </c>
      <c r="D44" s="16" t="s">
        <v>21</v>
      </c>
      <c r="E44" s="104" t="s">
        <v>121</v>
      </c>
      <c r="F44" s="17" t="s">
        <v>29</v>
      </c>
      <c r="G44" s="387">
        <v>4</v>
      </c>
      <c r="H44" s="173" t="s">
        <v>328</v>
      </c>
      <c r="I44" s="168">
        <v>7.1400000000000005E-2</v>
      </c>
      <c r="J44" s="210">
        <v>100</v>
      </c>
      <c r="K44" s="218" t="s">
        <v>325</v>
      </c>
      <c r="L44" s="218" t="s">
        <v>329</v>
      </c>
      <c r="M44" s="219" t="s">
        <v>330</v>
      </c>
      <c r="N44" s="202"/>
      <c r="O44" s="202"/>
      <c r="P44" s="202"/>
      <c r="Q44" s="202"/>
      <c r="R44" s="196"/>
      <c r="S44" s="196"/>
      <c r="T44" s="196"/>
      <c r="U44" s="196"/>
      <c r="V44" s="196"/>
      <c r="W44" s="198"/>
      <c r="X44" s="200"/>
      <c r="Y44" s="202"/>
      <c r="Z44" s="204"/>
      <c r="AA44" s="12">
        <v>1</v>
      </c>
      <c r="AB44" s="13" t="s">
        <v>603</v>
      </c>
      <c r="AC44" s="14">
        <v>0.05</v>
      </c>
      <c r="AD44" s="15">
        <v>43466</v>
      </c>
      <c r="AE44" s="15">
        <v>43646</v>
      </c>
      <c r="AF44" s="363" t="s">
        <v>604</v>
      </c>
      <c r="AG44" s="363" t="s">
        <v>604</v>
      </c>
    </row>
    <row r="45" spans="2:33" ht="99.75" customHeight="1" thickBot="1" x14ac:dyDescent="0.3">
      <c r="B45" s="212" t="s">
        <v>45</v>
      </c>
      <c r="C45" s="379" t="s">
        <v>244</v>
      </c>
      <c r="D45" s="16" t="s">
        <v>21</v>
      </c>
      <c r="E45" s="104" t="s">
        <v>121</v>
      </c>
      <c r="F45" s="17" t="s">
        <v>29</v>
      </c>
      <c r="G45" s="387">
        <v>5</v>
      </c>
      <c r="H45" s="216" t="s">
        <v>331</v>
      </c>
      <c r="I45" s="217">
        <v>7.1400000000000005E-2</v>
      </c>
      <c r="J45" s="215">
        <v>100</v>
      </c>
      <c r="K45" s="214" t="s">
        <v>325</v>
      </c>
      <c r="L45" s="214" t="s">
        <v>332</v>
      </c>
      <c r="M45" s="214" t="s">
        <v>330</v>
      </c>
      <c r="N45" s="202"/>
      <c r="O45" s="202"/>
      <c r="P45" s="202"/>
      <c r="Q45" s="202"/>
      <c r="R45" s="196"/>
      <c r="S45" s="196"/>
      <c r="T45" s="196"/>
      <c r="U45" s="196"/>
      <c r="V45" s="196"/>
      <c r="W45" s="198"/>
      <c r="X45" s="200"/>
      <c r="Y45" s="202"/>
      <c r="Z45" s="204"/>
      <c r="AA45" s="12">
        <v>1</v>
      </c>
      <c r="AB45" s="13" t="s">
        <v>603</v>
      </c>
      <c r="AC45" s="14">
        <v>0.05</v>
      </c>
      <c r="AD45" s="130">
        <v>43466</v>
      </c>
      <c r="AE45" s="15">
        <v>43554</v>
      </c>
      <c r="AF45" s="127"/>
      <c r="AG45" s="363" t="s">
        <v>605</v>
      </c>
    </row>
    <row r="46" spans="2:33" ht="136.5" customHeight="1" thickBot="1" x14ac:dyDescent="0.3">
      <c r="B46" s="212" t="s">
        <v>45</v>
      </c>
      <c r="C46" s="379" t="s">
        <v>244</v>
      </c>
      <c r="D46" s="16" t="s">
        <v>21</v>
      </c>
      <c r="E46" s="104" t="s">
        <v>121</v>
      </c>
      <c r="F46" s="885" t="s">
        <v>29</v>
      </c>
      <c r="G46" s="145">
        <v>6</v>
      </c>
      <c r="H46" s="886" t="s">
        <v>333</v>
      </c>
      <c r="I46" s="168">
        <v>7.1400000000000005E-2</v>
      </c>
      <c r="J46" s="142">
        <v>100</v>
      </c>
      <c r="K46" s="220" t="s">
        <v>325</v>
      </c>
      <c r="L46" s="220" t="s">
        <v>334</v>
      </c>
      <c r="M46" s="220" t="s">
        <v>330</v>
      </c>
      <c r="N46" s="202"/>
      <c r="O46" s="202"/>
      <c r="P46" s="202"/>
      <c r="Q46" s="202"/>
      <c r="R46" s="196"/>
      <c r="S46" s="196"/>
      <c r="T46" s="196"/>
      <c r="U46" s="196"/>
      <c r="V46" s="196"/>
      <c r="W46" s="198"/>
      <c r="X46" s="200"/>
      <c r="Y46" s="202"/>
      <c r="Z46" s="204"/>
      <c r="AA46" s="12">
        <v>1</v>
      </c>
      <c r="AB46" s="13" t="s">
        <v>603</v>
      </c>
      <c r="AC46" s="14">
        <v>0.05</v>
      </c>
      <c r="AD46" s="130">
        <v>43466</v>
      </c>
      <c r="AE46" s="15">
        <v>43554</v>
      </c>
      <c r="AF46" s="362"/>
      <c r="AG46" s="363" t="s">
        <v>606</v>
      </c>
    </row>
    <row r="47" spans="2:33" ht="99.75" customHeight="1" thickBot="1" x14ac:dyDescent="0.3">
      <c r="B47" s="212" t="s">
        <v>45</v>
      </c>
      <c r="C47" s="379" t="s">
        <v>244</v>
      </c>
      <c r="D47" s="16" t="s">
        <v>21</v>
      </c>
      <c r="E47" s="104" t="s">
        <v>121</v>
      </c>
      <c r="F47" s="17" t="s">
        <v>29</v>
      </c>
      <c r="G47" s="387">
        <v>7</v>
      </c>
      <c r="H47" s="365" t="s">
        <v>335</v>
      </c>
      <c r="I47" s="208">
        <v>7.1400000000000005E-2</v>
      </c>
      <c r="J47" s="209">
        <v>100</v>
      </c>
      <c r="K47" s="208" t="s">
        <v>325</v>
      </c>
      <c r="L47" s="208" t="s">
        <v>336</v>
      </c>
      <c r="M47" s="208" t="s">
        <v>330</v>
      </c>
      <c r="N47" s="202"/>
      <c r="O47" s="202"/>
      <c r="P47" s="202"/>
      <c r="Q47" s="202"/>
      <c r="R47" s="196"/>
      <c r="S47" s="196"/>
      <c r="T47" s="196"/>
      <c r="U47" s="196"/>
      <c r="V47" s="196"/>
      <c r="W47" s="198"/>
      <c r="X47" s="200"/>
      <c r="Y47" s="202"/>
      <c r="Z47" s="204"/>
      <c r="AA47" s="12">
        <v>1</v>
      </c>
      <c r="AB47" s="13" t="s">
        <v>607</v>
      </c>
      <c r="AC47" s="14">
        <v>0.05</v>
      </c>
      <c r="AD47" s="130">
        <v>43466</v>
      </c>
      <c r="AE47" s="15">
        <v>43554</v>
      </c>
      <c r="AF47" s="127"/>
      <c r="AG47" s="363" t="s">
        <v>606</v>
      </c>
    </row>
    <row r="48" spans="2:33" ht="99.75" customHeight="1" thickBot="1" x14ac:dyDescent="0.3">
      <c r="B48" s="212" t="s">
        <v>45</v>
      </c>
      <c r="C48" s="379" t="s">
        <v>244</v>
      </c>
      <c r="D48" s="16" t="s">
        <v>21</v>
      </c>
      <c r="E48" s="104" t="s">
        <v>121</v>
      </c>
      <c r="F48" s="17" t="s">
        <v>29</v>
      </c>
      <c r="G48" s="765">
        <v>8</v>
      </c>
      <c r="H48" s="767" t="s">
        <v>337</v>
      </c>
      <c r="I48" s="764">
        <v>7.1400000000000005E-2</v>
      </c>
      <c r="J48" s="768">
        <v>100</v>
      </c>
      <c r="K48" s="764" t="s">
        <v>325</v>
      </c>
      <c r="L48" s="764" t="s">
        <v>338</v>
      </c>
      <c r="M48" s="764" t="s">
        <v>330</v>
      </c>
      <c r="N48" s="202"/>
      <c r="O48" s="202"/>
      <c r="P48" s="202"/>
      <c r="Q48" s="202"/>
      <c r="R48" s="196"/>
      <c r="S48" s="196"/>
      <c r="T48" s="196"/>
      <c r="U48" s="196"/>
      <c r="V48" s="196"/>
      <c r="W48" s="198"/>
      <c r="X48" s="200"/>
      <c r="Y48" s="202"/>
      <c r="Z48" s="204"/>
      <c r="AA48" s="12">
        <v>1</v>
      </c>
      <c r="AB48" s="366" t="s">
        <v>114</v>
      </c>
      <c r="AC48" s="14">
        <v>0.5</v>
      </c>
      <c r="AD48" s="15">
        <v>43466</v>
      </c>
      <c r="AE48" s="15">
        <v>43646</v>
      </c>
      <c r="AF48" s="364" t="s">
        <v>608</v>
      </c>
      <c r="AG48" s="363" t="s">
        <v>609</v>
      </c>
    </row>
    <row r="49" spans="2:33" ht="99.75" customHeight="1" thickBot="1" x14ac:dyDescent="0.3">
      <c r="B49" s="212" t="s">
        <v>45</v>
      </c>
      <c r="C49" s="379" t="s">
        <v>244</v>
      </c>
      <c r="D49" s="16" t="s">
        <v>21</v>
      </c>
      <c r="E49" s="104" t="s">
        <v>121</v>
      </c>
      <c r="F49" s="17" t="s">
        <v>29</v>
      </c>
      <c r="G49" s="766"/>
      <c r="H49" s="767"/>
      <c r="I49" s="764"/>
      <c r="J49" s="768"/>
      <c r="K49" s="764"/>
      <c r="L49" s="764"/>
      <c r="M49" s="764"/>
      <c r="N49" s="202"/>
      <c r="O49" s="202"/>
      <c r="P49" s="202"/>
      <c r="Q49" s="202"/>
      <c r="R49" s="196"/>
      <c r="S49" s="196"/>
      <c r="T49" s="196"/>
      <c r="U49" s="196"/>
      <c r="V49" s="196"/>
      <c r="W49" s="198"/>
      <c r="X49" s="200"/>
      <c r="Y49" s="202"/>
      <c r="Z49" s="204"/>
      <c r="AA49" s="12">
        <v>2</v>
      </c>
      <c r="AB49" s="367" t="s">
        <v>610</v>
      </c>
      <c r="AC49" s="14">
        <v>0.5</v>
      </c>
      <c r="AD49" s="15">
        <v>43617</v>
      </c>
      <c r="AE49" s="15">
        <v>43829</v>
      </c>
      <c r="AF49" s="364" t="s">
        <v>608</v>
      </c>
      <c r="AG49" s="363" t="s">
        <v>609</v>
      </c>
    </row>
    <row r="50" spans="2:33" ht="99.75" customHeight="1" thickBot="1" x14ac:dyDescent="0.3">
      <c r="B50" s="585" t="s">
        <v>45</v>
      </c>
      <c r="C50" s="759" t="s">
        <v>617</v>
      </c>
      <c r="D50" s="761" t="s">
        <v>21</v>
      </c>
      <c r="E50" s="762" t="s">
        <v>121</v>
      </c>
      <c r="F50" s="17" t="s">
        <v>29</v>
      </c>
      <c r="G50" s="605">
        <v>9</v>
      </c>
      <c r="H50" s="767" t="s">
        <v>339</v>
      </c>
      <c r="I50" s="542">
        <v>7.1599999999999997E-2</v>
      </c>
      <c r="J50" s="768">
        <v>100</v>
      </c>
      <c r="K50" s="764" t="s">
        <v>325</v>
      </c>
      <c r="L50" s="764" t="s">
        <v>755</v>
      </c>
      <c r="M50" s="764" t="s">
        <v>330</v>
      </c>
      <c r="N50" s="202"/>
      <c r="O50" s="202"/>
      <c r="P50" s="202"/>
      <c r="Q50" s="202"/>
      <c r="R50" s="196"/>
      <c r="S50" s="196"/>
      <c r="T50" s="196"/>
      <c r="U50" s="196"/>
      <c r="V50" s="196"/>
      <c r="W50" s="198"/>
      <c r="X50" s="200"/>
      <c r="Y50" s="202"/>
      <c r="Z50" s="204"/>
      <c r="AA50" s="345">
        <v>1</v>
      </c>
      <c r="AB50" s="229" t="s">
        <v>611</v>
      </c>
      <c r="AC50" s="128">
        <v>0.25</v>
      </c>
      <c r="AD50" s="15">
        <v>43466</v>
      </c>
      <c r="AE50" s="15">
        <v>43555</v>
      </c>
      <c r="AF50" s="127"/>
      <c r="AG50" s="363" t="s">
        <v>612</v>
      </c>
    </row>
    <row r="51" spans="2:33" ht="99.75" customHeight="1" thickBot="1" x14ac:dyDescent="0.3">
      <c r="B51" s="586"/>
      <c r="C51" s="760"/>
      <c r="D51" s="646"/>
      <c r="E51" s="763"/>
      <c r="F51" s="17" t="s">
        <v>29</v>
      </c>
      <c r="G51" s="643"/>
      <c r="H51" s="767"/>
      <c r="I51" s="543"/>
      <c r="J51" s="768"/>
      <c r="K51" s="764"/>
      <c r="L51" s="764"/>
      <c r="M51" s="764"/>
      <c r="N51" s="202"/>
      <c r="O51" s="202"/>
      <c r="P51" s="202"/>
      <c r="Q51" s="202"/>
      <c r="R51" s="196"/>
      <c r="S51" s="196"/>
      <c r="T51" s="196"/>
      <c r="U51" s="196"/>
      <c r="V51" s="196"/>
      <c r="W51" s="198"/>
      <c r="X51" s="200"/>
      <c r="Y51" s="202"/>
      <c r="Z51" s="204"/>
      <c r="AA51" s="345">
        <v>2</v>
      </c>
      <c r="AB51" s="229" t="s">
        <v>613</v>
      </c>
      <c r="AC51" s="128">
        <v>0.25</v>
      </c>
      <c r="AD51" s="15">
        <v>43466</v>
      </c>
      <c r="AE51" s="15">
        <v>43555</v>
      </c>
      <c r="AF51" s="127"/>
      <c r="AG51" s="363" t="s">
        <v>614</v>
      </c>
    </row>
    <row r="52" spans="2:33" ht="99.75" customHeight="1" thickBot="1" x14ac:dyDescent="0.3">
      <c r="B52" s="586"/>
      <c r="C52" s="760"/>
      <c r="D52" s="646"/>
      <c r="E52" s="763"/>
      <c r="F52" s="17" t="s">
        <v>29</v>
      </c>
      <c r="G52" s="643"/>
      <c r="H52" s="767"/>
      <c r="I52" s="543"/>
      <c r="J52" s="768"/>
      <c r="K52" s="764"/>
      <c r="L52" s="764"/>
      <c r="M52" s="764"/>
      <c r="N52" s="202"/>
      <c r="O52" s="202"/>
      <c r="P52" s="202"/>
      <c r="Q52" s="202"/>
      <c r="R52" s="196"/>
      <c r="S52" s="196"/>
      <c r="T52" s="196"/>
      <c r="U52" s="196"/>
      <c r="V52" s="196"/>
      <c r="W52" s="198"/>
      <c r="X52" s="200"/>
      <c r="Y52" s="202"/>
      <c r="Z52" s="204"/>
      <c r="AA52" s="345">
        <v>3</v>
      </c>
      <c r="AB52" s="229" t="s">
        <v>615</v>
      </c>
      <c r="AC52" s="128">
        <v>0.25</v>
      </c>
      <c r="AD52" s="15">
        <v>43466</v>
      </c>
      <c r="AE52" s="15">
        <v>43555</v>
      </c>
      <c r="AF52" s="127"/>
      <c r="AG52" s="363" t="s">
        <v>614</v>
      </c>
    </row>
    <row r="53" spans="2:33" ht="99.75" customHeight="1" thickBot="1" x14ac:dyDescent="0.3">
      <c r="B53" s="586"/>
      <c r="C53" s="760"/>
      <c r="D53" s="646"/>
      <c r="E53" s="763"/>
      <c r="F53" s="17" t="s">
        <v>29</v>
      </c>
      <c r="G53" s="643"/>
      <c r="H53" s="767"/>
      <c r="I53" s="543"/>
      <c r="J53" s="768"/>
      <c r="K53" s="764"/>
      <c r="L53" s="764"/>
      <c r="M53" s="764"/>
      <c r="N53" s="202"/>
      <c r="O53" s="202"/>
      <c r="P53" s="202"/>
      <c r="Q53" s="202"/>
      <c r="R53" s="196"/>
      <c r="S53" s="196"/>
      <c r="T53" s="196"/>
      <c r="U53" s="196"/>
      <c r="V53" s="196"/>
      <c r="W53" s="198"/>
      <c r="X53" s="200"/>
      <c r="Y53" s="202"/>
      <c r="Z53" s="204"/>
      <c r="AA53" s="345">
        <v>4</v>
      </c>
      <c r="AB53" s="229" t="s">
        <v>616</v>
      </c>
      <c r="AC53" s="128">
        <v>0.25</v>
      </c>
      <c r="AD53" s="15">
        <v>43556</v>
      </c>
      <c r="AE53" s="15">
        <v>43646</v>
      </c>
      <c r="AF53" s="127"/>
      <c r="AG53" s="363" t="s">
        <v>614</v>
      </c>
    </row>
    <row r="54" spans="2:33" ht="99.75" customHeight="1" thickBot="1" x14ac:dyDescent="0.3">
      <c r="B54" s="212" t="s">
        <v>45</v>
      </c>
      <c r="C54" s="379" t="s">
        <v>46</v>
      </c>
      <c r="D54" s="16" t="s">
        <v>21</v>
      </c>
      <c r="E54" s="104" t="s">
        <v>122</v>
      </c>
      <c r="F54" s="17" t="s">
        <v>29</v>
      </c>
      <c r="G54" s="494">
        <v>10</v>
      </c>
      <c r="H54" s="540" t="s">
        <v>340</v>
      </c>
      <c r="I54" s="542">
        <v>7.1400000000000005E-2</v>
      </c>
      <c r="J54" s="544">
        <v>100</v>
      </c>
      <c r="K54" s="542" t="s">
        <v>618</v>
      </c>
      <c r="L54" s="542" t="s">
        <v>341</v>
      </c>
      <c r="M54" s="546" t="s">
        <v>342</v>
      </c>
      <c r="N54" s="530"/>
      <c r="O54" s="530"/>
      <c r="P54" s="530"/>
      <c r="Q54" s="530"/>
      <c r="R54" s="549"/>
      <c r="S54" s="549"/>
      <c r="T54" s="549"/>
      <c r="U54" s="549"/>
      <c r="V54" s="549"/>
      <c r="W54" s="536"/>
      <c r="X54" s="538"/>
      <c r="Y54" s="530"/>
      <c r="Z54" s="532"/>
      <c r="AA54" s="12">
        <v>1</v>
      </c>
      <c r="AB54" s="13" t="s">
        <v>619</v>
      </c>
      <c r="AC54" s="14">
        <v>0.45</v>
      </c>
      <c r="AD54" s="130">
        <v>43466</v>
      </c>
      <c r="AE54" s="15">
        <v>43555</v>
      </c>
      <c r="AF54" s="14"/>
      <c r="AG54" s="559"/>
    </row>
    <row r="55" spans="2:33" ht="99.75" customHeight="1" thickBot="1" x14ac:dyDescent="0.3">
      <c r="B55" s="212" t="s">
        <v>45</v>
      </c>
      <c r="C55" s="379" t="s">
        <v>46</v>
      </c>
      <c r="D55" s="16" t="s">
        <v>21</v>
      </c>
      <c r="E55" s="104" t="s">
        <v>122</v>
      </c>
      <c r="F55" s="17" t="s">
        <v>29</v>
      </c>
      <c r="G55" s="495"/>
      <c r="H55" s="541"/>
      <c r="I55" s="543"/>
      <c r="J55" s="545">
        <v>1</v>
      </c>
      <c r="K55" s="543" t="s">
        <v>24</v>
      </c>
      <c r="L55" s="543" t="s">
        <v>341</v>
      </c>
      <c r="M55" s="547"/>
      <c r="N55" s="531"/>
      <c r="O55" s="531"/>
      <c r="P55" s="531"/>
      <c r="Q55" s="531"/>
      <c r="R55" s="549"/>
      <c r="S55" s="549"/>
      <c r="T55" s="549"/>
      <c r="U55" s="549"/>
      <c r="V55" s="549"/>
      <c r="W55" s="537"/>
      <c r="X55" s="539"/>
      <c r="Y55" s="531"/>
      <c r="Z55" s="533"/>
      <c r="AA55" s="12">
        <v>2</v>
      </c>
      <c r="AB55" s="13" t="s">
        <v>620</v>
      </c>
      <c r="AC55" s="14">
        <v>0.45</v>
      </c>
      <c r="AD55" s="130">
        <v>43556</v>
      </c>
      <c r="AE55" s="15">
        <v>43585</v>
      </c>
      <c r="AF55" s="14"/>
      <c r="AG55" s="560"/>
    </row>
    <row r="56" spans="2:33" ht="99.75" customHeight="1" thickBot="1" x14ac:dyDescent="0.3">
      <c r="B56" s="212" t="s">
        <v>45</v>
      </c>
      <c r="C56" s="379" t="s">
        <v>46</v>
      </c>
      <c r="D56" s="16" t="s">
        <v>21</v>
      </c>
      <c r="E56" s="104" t="s">
        <v>122</v>
      </c>
      <c r="F56" s="17" t="s">
        <v>29</v>
      </c>
      <c r="G56" s="495"/>
      <c r="H56" s="541"/>
      <c r="I56" s="543"/>
      <c r="J56" s="545">
        <v>1</v>
      </c>
      <c r="K56" s="543" t="s">
        <v>24</v>
      </c>
      <c r="L56" s="543" t="s">
        <v>341</v>
      </c>
      <c r="M56" s="547"/>
      <c r="N56" s="531"/>
      <c r="O56" s="531"/>
      <c r="P56" s="531"/>
      <c r="Q56" s="531"/>
      <c r="R56" s="549"/>
      <c r="S56" s="549"/>
      <c r="T56" s="549"/>
      <c r="U56" s="549"/>
      <c r="V56" s="549"/>
      <c r="W56" s="537"/>
      <c r="X56" s="539"/>
      <c r="Y56" s="531"/>
      <c r="Z56" s="531"/>
      <c r="AA56" s="12">
        <v>3</v>
      </c>
      <c r="AB56" s="13" t="s">
        <v>621</v>
      </c>
      <c r="AC56" s="14">
        <v>0.1</v>
      </c>
      <c r="AD56" s="130">
        <v>43586</v>
      </c>
      <c r="AE56" s="15">
        <v>43616</v>
      </c>
      <c r="AF56" s="14"/>
      <c r="AG56" s="560"/>
    </row>
    <row r="57" spans="2:33" ht="99.75" customHeight="1" thickBot="1" x14ac:dyDescent="0.3">
      <c r="B57" s="212" t="s">
        <v>45</v>
      </c>
      <c r="C57" s="379" t="s">
        <v>46</v>
      </c>
      <c r="D57" s="16" t="s">
        <v>21</v>
      </c>
      <c r="E57" s="104" t="s">
        <v>122</v>
      </c>
      <c r="F57" s="17" t="s">
        <v>29</v>
      </c>
      <c r="G57" s="494">
        <v>11</v>
      </c>
      <c r="H57" s="540" t="s">
        <v>343</v>
      </c>
      <c r="I57" s="542">
        <v>7.1400000000000005E-2</v>
      </c>
      <c r="J57" s="544">
        <v>100</v>
      </c>
      <c r="K57" s="542" t="s">
        <v>618</v>
      </c>
      <c r="L57" s="542" t="s">
        <v>622</v>
      </c>
      <c r="M57" s="546" t="s">
        <v>342</v>
      </c>
      <c r="N57" s="530"/>
      <c r="O57" s="530"/>
      <c r="P57" s="530"/>
      <c r="Q57" s="530"/>
      <c r="R57" s="549"/>
      <c r="S57" s="549"/>
      <c r="T57" s="549"/>
      <c r="U57" s="549"/>
      <c r="V57" s="549"/>
      <c r="W57" s="536"/>
      <c r="X57" s="538"/>
      <c r="Y57" s="530"/>
      <c r="Z57" s="532"/>
      <c r="AA57" s="12">
        <v>1</v>
      </c>
      <c r="AB57" s="13" t="s">
        <v>619</v>
      </c>
      <c r="AC57" s="14">
        <v>0.45</v>
      </c>
      <c r="AD57" s="130">
        <v>43466</v>
      </c>
      <c r="AE57" s="15">
        <v>43555</v>
      </c>
      <c r="AF57" s="14"/>
      <c r="AG57" s="564"/>
    </row>
    <row r="58" spans="2:33" ht="99.75" customHeight="1" thickBot="1" x14ac:dyDescent="0.3">
      <c r="B58" s="212" t="s">
        <v>45</v>
      </c>
      <c r="C58" s="379" t="s">
        <v>46</v>
      </c>
      <c r="D58" s="16" t="s">
        <v>21</v>
      </c>
      <c r="E58" s="104" t="s">
        <v>122</v>
      </c>
      <c r="F58" s="17" t="s">
        <v>29</v>
      </c>
      <c r="G58" s="495"/>
      <c r="H58" s="541" t="s">
        <v>343</v>
      </c>
      <c r="I58" s="543"/>
      <c r="J58" s="545">
        <v>1</v>
      </c>
      <c r="K58" s="543" t="s">
        <v>24</v>
      </c>
      <c r="L58" s="543" t="s">
        <v>622</v>
      </c>
      <c r="M58" s="547" t="s">
        <v>342</v>
      </c>
      <c r="N58" s="531"/>
      <c r="O58" s="531"/>
      <c r="P58" s="531"/>
      <c r="Q58" s="531"/>
      <c r="R58" s="549"/>
      <c r="S58" s="549"/>
      <c r="T58" s="549"/>
      <c r="U58" s="549"/>
      <c r="V58" s="549"/>
      <c r="W58" s="537"/>
      <c r="X58" s="539"/>
      <c r="Y58" s="531"/>
      <c r="Z58" s="533"/>
      <c r="AA58" s="12">
        <v>2</v>
      </c>
      <c r="AB58" s="13" t="s">
        <v>620</v>
      </c>
      <c r="AC58" s="14">
        <v>0.45</v>
      </c>
      <c r="AD58" s="130">
        <v>43556</v>
      </c>
      <c r="AE58" s="15">
        <v>43585</v>
      </c>
      <c r="AF58" s="14"/>
      <c r="AG58" s="565"/>
    </row>
    <row r="59" spans="2:33" ht="99.75" customHeight="1" thickBot="1" x14ac:dyDescent="0.3">
      <c r="B59" s="212" t="s">
        <v>45</v>
      </c>
      <c r="C59" s="379" t="s">
        <v>46</v>
      </c>
      <c r="D59" s="16" t="s">
        <v>21</v>
      </c>
      <c r="E59" s="104" t="s">
        <v>122</v>
      </c>
      <c r="F59" s="17" t="s">
        <v>29</v>
      </c>
      <c r="G59" s="495"/>
      <c r="H59" s="541" t="s">
        <v>343</v>
      </c>
      <c r="I59" s="543"/>
      <c r="J59" s="545">
        <v>1</v>
      </c>
      <c r="K59" s="543" t="s">
        <v>24</v>
      </c>
      <c r="L59" s="543" t="s">
        <v>622</v>
      </c>
      <c r="M59" s="547" t="s">
        <v>342</v>
      </c>
      <c r="N59" s="531"/>
      <c r="O59" s="531"/>
      <c r="P59" s="531"/>
      <c r="Q59" s="531"/>
      <c r="R59" s="549"/>
      <c r="S59" s="549"/>
      <c r="T59" s="549"/>
      <c r="U59" s="549"/>
      <c r="V59" s="549"/>
      <c r="W59" s="537"/>
      <c r="X59" s="539"/>
      <c r="Y59" s="531"/>
      <c r="Z59" s="531"/>
      <c r="AA59" s="12">
        <v>3</v>
      </c>
      <c r="AB59" s="13" t="s">
        <v>621</v>
      </c>
      <c r="AC59" s="14">
        <v>0.1</v>
      </c>
      <c r="AD59" s="130">
        <v>43586</v>
      </c>
      <c r="AE59" s="15">
        <v>43616</v>
      </c>
      <c r="AF59" s="14"/>
      <c r="AG59" s="565"/>
    </row>
    <row r="60" spans="2:33" ht="99.75" customHeight="1" thickBot="1" x14ac:dyDescent="0.3">
      <c r="B60" s="212" t="s">
        <v>45</v>
      </c>
      <c r="C60" s="379" t="s">
        <v>46</v>
      </c>
      <c r="D60" s="16" t="s">
        <v>21</v>
      </c>
      <c r="E60" s="104" t="s">
        <v>122</v>
      </c>
      <c r="F60" s="17" t="s">
        <v>29</v>
      </c>
      <c r="G60" s="494">
        <v>12</v>
      </c>
      <c r="H60" s="540" t="s">
        <v>344</v>
      </c>
      <c r="I60" s="542">
        <v>7.1400000000000005E-2</v>
      </c>
      <c r="J60" s="544">
        <v>4</v>
      </c>
      <c r="K60" s="542" t="s">
        <v>345</v>
      </c>
      <c r="L60" s="542" t="s">
        <v>346</v>
      </c>
      <c r="M60" s="546" t="s">
        <v>342</v>
      </c>
      <c r="N60" s="530"/>
      <c r="O60" s="530"/>
      <c r="P60" s="530"/>
      <c r="Q60" s="530"/>
      <c r="R60" s="549"/>
      <c r="S60" s="549"/>
      <c r="T60" s="549"/>
      <c r="U60" s="549"/>
      <c r="V60" s="549"/>
      <c r="W60" s="536"/>
      <c r="X60" s="538"/>
      <c r="Y60" s="530"/>
      <c r="Z60" s="532"/>
      <c r="AA60" s="12">
        <v>1</v>
      </c>
      <c r="AB60" s="13" t="s">
        <v>623</v>
      </c>
      <c r="AC60" s="14">
        <v>0.25</v>
      </c>
      <c r="AD60" s="130">
        <v>43466</v>
      </c>
      <c r="AE60" s="15">
        <v>43555</v>
      </c>
      <c r="AF60" s="14"/>
      <c r="AG60" s="564"/>
    </row>
    <row r="61" spans="2:33" ht="99.75" customHeight="1" thickBot="1" x14ac:dyDescent="0.3">
      <c r="B61" s="212" t="s">
        <v>45</v>
      </c>
      <c r="C61" s="379" t="s">
        <v>46</v>
      </c>
      <c r="D61" s="16" t="s">
        <v>21</v>
      </c>
      <c r="E61" s="104" t="s">
        <v>122</v>
      </c>
      <c r="F61" s="17" t="s">
        <v>29</v>
      </c>
      <c r="G61" s="495"/>
      <c r="H61" s="541"/>
      <c r="I61" s="543"/>
      <c r="J61" s="545">
        <v>4</v>
      </c>
      <c r="K61" s="543" t="s">
        <v>345</v>
      </c>
      <c r="L61" s="543"/>
      <c r="M61" s="547" t="s">
        <v>342</v>
      </c>
      <c r="N61" s="531"/>
      <c r="O61" s="531"/>
      <c r="P61" s="531"/>
      <c r="Q61" s="531"/>
      <c r="R61" s="549"/>
      <c r="S61" s="549"/>
      <c r="T61" s="549"/>
      <c r="U61" s="549"/>
      <c r="V61" s="549"/>
      <c r="W61" s="537"/>
      <c r="X61" s="539"/>
      <c r="Y61" s="531"/>
      <c r="Z61" s="533"/>
      <c r="AA61" s="12">
        <v>2</v>
      </c>
      <c r="AB61" s="13" t="s">
        <v>624</v>
      </c>
      <c r="AC61" s="14">
        <v>0.25</v>
      </c>
      <c r="AD61" s="130">
        <v>43556</v>
      </c>
      <c r="AE61" s="15">
        <v>43646</v>
      </c>
      <c r="AF61" s="14"/>
      <c r="AG61" s="565"/>
    </row>
    <row r="62" spans="2:33" ht="99.75" customHeight="1" thickBot="1" x14ac:dyDescent="0.3">
      <c r="B62" s="212" t="s">
        <v>45</v>
      </c>
      <c r="C62" s="379" t="s">
        <v>46</v>
      </c>
      <c r="D62" s="16" t="s">
        <v>21</v>
      </c>
      <c r="E62" s="104" t="s">
        <v>122</v>
      </c>
      <c r="F62" s="17" t="s">
        <v>29</v>
      </c>
      <c r="G62" s="495"/>
      <c r="H62" s="541"/>
      <c r="I62" s="543"/>
      <c r="J62" s="545">
        <v>4</v>
      </c>
      <c r="K62" s="543" t="s">
        <v>345</v>
      </c>
      <c r="L62" s="543"/>
      <c r="M62" s="547" t="s">
        <v>342</v>
      </c>
      <c r="N62" s="531"/>
      <c r="O62" s="531"/>
      <c r="P62" s="531"/>
      <c r="Q62" s="531"/>
      <c r="R62" s="549"/>
      <c r="S62" s="549"/>
      <c r="T62" s="549"/>
      <c r="U62" s="549"/>
      <c r="V62" s="549"/>
      <c r="W62" s="537"/>
      <c r="X62" s="539"/>
      <c r="Y62" s="531"/>
      <c r="Z62" s="531"/>
      <c r="AA62" s="12">
        <v>3</v>
      </c>
      <c r="AB62" s="13" t="s">
        <v>625</v>
      </c>
      <c r="AC62" s="14">
        <v>0.25</v>
      </c>
      <c r="AD62" s="130">
        <v>43647</v>
      </c>
      <c r="AE62" s="15">
        <v>43738</v>
      </c>
      <c r="AF62" s="14"/>
      <c r="AG62" s="565"/>
    </row>
    <row r="63" spans="2:33" ht="99.75" customHeight="1" thickBot="1" x14ac:dyDescent="0.3">
      <c r="B63" s="212" t="s">
        <v>45</v>
      </c>
      <c r="C63" s="379" t="s">
        <v>46</v>
      </c>
      <c r="D63" s="16" t="s">
        <v>21</v>
      </c>
      <c r="E63" s="104" t="s">
        <v>122</v>
      </c>
      <c r="F63" s="17" t="s">
        <v>29</v>
      </c>
      <c r="G63" s="522"/>
      <c r="H63" s="552"/>
      <c r="I63" s="556"/>
      <c r="J63" s="562"/>
      <c r="K63" s="556"/>
      <c r="L63" s="556"/>
      <c r="M63" s="557"/>
      <c r="N63" s="202"/>
      <c r="O63" s="202"/>
      <c r="P63" s="202"/>
      <c r="Q63" s="202"/>
      <c r="R63" s="205"/>
      <c r="S63" s="205"/>
      <c r="T63" s="205"/>
      <c r="U63" s="205"/>
      <c r="V63" s="205"/>
      <c r="W63" s="198"/>
      <c r="X63" s="200"/>
      <c r="Y63" s="202"/>
      <c r="Z63" s="202"/>
      <c r="AA63" s="12">
        <v>4</v>
      </c>
      <c r="AB63" s="13" t="s">
        <v>626</v>
      </c>
      <c r="AC63" s="14">
        <v>0.25</v>
      </c>
      <c r="AD63" s="130">
        <v>43739</v>
      </c>
      <c r="AE63" s="15">
        <v>43830</v>
      </c>
      <c r="AF63" s="14"/>
      <c r="AG63" s="197"/>
    </row>
    <row r="64" spans="2:33" ht="99.75" customHeight="1" thickBot="1" x14ac:dyDescent="0.3">
      <c r="B64" s="212" t="s">
        <v>45</v>
      </c>
      <c r="C64" s="379" t="s">
        <v>46</v>
      </c>
      <c r="D64" s="16" t="s">
        <v>21</v>
      </c>
      <c r="E64" s="104" t="s">
        <v>122</v>
      </c>
      <c r="F64" s="17" t="s">
        <v>29</v>
      </c>
      <c r="G64" s="799">
        <v>13</v>
      </c>
      <c r="H64" s="769" t="s">
        <v>347</v>
      </c>
      <c r="I64" s="542">
        <v>7.1400000000000005E-2</v>
      </c>
      <c r="J64" s="544">
        <v>100</v>
      </c>
      <c r="K64" s="542" t="s">
        <v>618</v>
      </c>
      <c r="L64" s="542" t="s">
        <v>348</v>
      </c>
      <c r="M64" s="802" t="s">
        <v>342</v>
      </c>
      <c r="N64" s="530"/>
      <c r="O64" s="530"/>
      <c r="P64" s="530"/>
      <c r="Q64" s="530"/>
      <c r="R64" s="549"/>
      <c r="S64" s="549"/>
      <c r="T64" s="549"/>
      <c r="U64" s="549"/>
      <c r="V64" s="549"/>
      <c r="W64" s="536"/>
      <c r="X64" s="538"/>
      <c r="Y64" s="530"/>
      <c r="Z64" s="532"/>
      <c r="AA64" s="12">
        <v>1</v>
      </c>
      <c r="AB64" s="13" t="s">
        <v>627</v>
      </c>
      <c r="AC64" s="14">
        <v>0.25</v>
      </c>
      <c r="AD64" s="130">
        <v>43466</v>
      </c>
      <c r="AE64" s="334">
        <v>43555</v>
      </c>
      <c r="AF64" s="14"/>
      <c r="AG64" s="564"/>
    </row>
    <row r="65" spans="2:33" ht="99.75" customHeight="1" thickBot="1" x14ac:dyDescent="0.3">
      <c r="B65" s="212" t="s">
        <v>45</v>
      </c>
      <c r="C65" s="379" t="s">
        <v>46</v>
      </c>
      <c r="D65" s="16" t="s">
        <v>21</v>
      </c>
      <c r="E65" s="104" t="s">
        <v>122</v>
      </c>
      <c r="F65" s="17" t="s">
        <v>29</v>
      </c>
      <c r="G65" s="800"/>
      <c r="H65" s="770"/>
      <c r="I65" s="543"/>
      <c r="J65" s="545">
        <v>4</v>
      </c>
      <c r="K65" s="543" t="s">
        <v>345</v>
      </c>
      <c r="L65" s="543"/>
      <c r="M65" s="803" t="s">
        <v>342</v>
      </c>
      <c r="N65" s="531"/>
      <c r="O65" s="531"/>
      <c r="P65" s="531"/>
      <c r="Q65" s="531"/>
      <c r="R65" s="549"/>
      <c r="S65" s="549"/>
      <c r="T65" s="549"/>
      <c r="U65" s="549"/>
      <c r="V65" s="549"/>
      <c r="W65" s="537"/>
      <c r="X65" s="539"/>
      <c r="Y65" s="531"/>
      <c r="Z65" s="533"/>
      <c r="AA65" s="12">
        <v>2</v>
      </c>
      <c r="AB65" s="13" t="s">
        <v>628</v>
      </c>
      <c r="AC65" s="14">
        <v>0.35</v>
      </c>
      <c r="AD65" s="130">
        <v>43556</v>
      </c>
      <c r="AE65" s="334">
        <v>43616</v>
      </c>
      <c r="AF65" s="14"/>
      <c r="AG65" s="565"/>
    </row>
    <row r="66" spans="2:33" ht="99.75" customHeight="1" thickBot="1" x14ac:dyDescent="0.3">
      <c r="B66" s="212" t="s">
        <v>45</v>
      </c>
      <c r="C66" s="379" t="s">
        <v>46</v>
      </c>
      <c r="D66" s="16" t="s">
        <v>21</v>
      </c>
      <c r="E66" s="104" t="s">
        <v>122</v>
      </c>
      <c r="F66" s="17" t="s">
        <v>29</v>
      </c>
      <c r="G66" s="800"/>
      <c r="H66" s="770"/>
      <c r="I66" s="543"/>
      <c r="J66" s="545">
        <v>4</v>
      </c>
      <c r="K66" s="543" t="s">
        <v>345</v>
      </c>
      <c r="L66" s="543"/>
      <c r="M66" s="803" t="s">
        <v>342</v>
      </c>
      <c r="N66" s="531"/>
      <c r="O66" s="531"/>
      <c r="P66" s="531"/>
      <c r="Q66" s="531"/>
      <c r="R66" s="549"/>
      <c r="S66" s="549"/>
      <c r="T66" s="549"/>
      <c r="U66" s="549"/>
      <c r="V66" s="549"/>
      <c r="W66" s="537"/>
      <c r="X66" s="539"/>
      <c r="Y66" s="531"/>
      <c r="Z66" s="531"/>
      <c r="AA66" s="12">
        <v>3</v>
      </c>
      <c r="AB66" s="13" t="s">
        <v>629</v>
      </c>
      <c r="AC66" s="14">
        <v>0.25</v>
      </c>
      <c r="AD66" s="130">
        <v>43617</v>
      </c>
      <c r="AE66" s="334">
        <v>43646</v>
      </c>
      <c r="AF66" s="14"/>
      <c r="AG66" s="565"/>
    </row>
    <row r="67" spans="2:33" ht="99.75" customHeight="1" thickBot="1" x14ac:dyDescent="0.3">
      <c r="B67" s="212" t="s">
        <v>45</v>
      </c>
      <c r="C67" s="379" t="s">
        <v>46</v>
      </c>
      <c r="D67" s="16" t="s">
        <v>21</v>
      </c>
      <c r="E67" s="104" t="s">
        <v>122</v>
      </c>
      <c r="F67" s="229" t="s">
        <v>29</v>
      </c>
      <c r="G67" s="801"/>
      <c r="H67" s="771"/>
      <c r="I67" s="624"/>
      <c r="J67" s="625"/>
      <c r="K67" s="624"/>
      <c r="L67" s="624"/>
      <c r="M67" s="804"/>
      <c r="N67" s="368"/>
      <c r="O67" s="368"/>
      <c r="P67" s="368"/>
      <c r="Q67" s="368"/>
      <c r="R67" s="368"/>
      <c r="S67" s="368"/>
      <c r="T67" s="368"/>
      <c r="U67" s="368"/>
      <c r="V67" s="368"/>
      <c r="W67" s="368"/>
      <c r="X67" s="368"/>
      <c r="Y67" s="368"/>
      <c r="Z67" s="368"/>
      <c r="AA67" s="338">
        <v>4</v>
      </c>
      <c r="AB67" s="369" t="s">
        <v>630</v>
      </c>
      <c r="AC67" s="370">
        <v>0.15</v>
      </c>
      <c r="AD67" s="130">
        <v>43647</v>
      </c>
      <c r="AE67" s="334">
        <v>43677</v>
      </c>
      <c r="AF67" s="14"/>
    </row>
    <row r="68" spans="2:33" ht="99.75" customHeight="1" thickBot="1" x14ac:dyDescent="0.3">
      <c r="B68" s="212" t="s">
        <v>45</v>
      </c>
      <c r="C68" s="473" t="s">
        <v>46</v>
      </c>
      <c r="D68" s="16" t="s">
        <v>21</v>
      </c>
      <c r="E68" s="104" t="s">
        <v>122</v>
      </c>
      <c r="F68" s="229" t="s">
        <v>29</v>
      </c>
      <c r="G68" s="882">
        <v>14</v>
      </c>
      <c r="H68" s="769" t="s">
        <v>749</v>
      </c>
      <c r="I68" s="870">
        <v>6.6600000000000006E-2</v>
      </c>
      <c r="J68" s="873">
        <v>100</v>
      </c>
      <c r="K68" s="876" t="s">
        <v>325</v>
      </c>
      <c r="L68" s="876" t="s">
        <v>748</v>
      </c>
      <c r="M68" s="879" t="s">
        <v>750</v>
      </c>
      <c r="N68" s="439"/>
      <c r="O68" s="439"/>
      <c r="P68" s="439"/>
      <c r="Q68" s="439"/>
      <c r="R68" s="368"/>
      <c r="S68" s="368"/>
      <c r="T68" s="368"/>
      <c r="U68" s="368"/>
      <c r="V68" s="368"/>
      <c r="W68" s="439"/>
      <c r="X68" s="439"/>
      <c r="Y68" s="439"/>
      <c r="Z68" s="439"/>
      <c r="AA68" s="866">
        <v>1</v>
      </c>
      <c r="AB68" s="867" t="s">
        <v>751</v>
      </c>
      <c r="AC68" s="868">
        <v>0.25</v>
      </c>
      <c r="AD68" s="130">
        <v>43466</v>
      </c>
      <c r="AE68" s="334">
        <v>43555</v>
      </c>
      <c r="AF68" s="362"/>
    </row>
    <row r="69" spans="2:33" ht="99.75" customHeight="1" thickBot="1" x14ac:dyDescent="0.3">
      <c r="B69" s="212" t="s">
        <v>45</v>
      </c>
      <c r="C69" s="473" t="s">
        <v>46</v>
      </c>
      <c r="D69" s="16" t="s">
        <v>21</v>
      </c>
      <c r="E69" s="104" t="s">
        <v>122</v>
      </c>
      <c r="F69" s="229" t="s">
        <v>29</v>
      </c>
      <c r="G69" s="883"/>
      <c r="H69" s="770"/>
      <c r="I69" s="871"/>
      <c r="J69" s="874"/>
      <c r="K69" s="877"/>
      <c r="L69" s="877"/>
      <c r="M69" s="880"/>
      <c r="N69" s="439"/>
      <c r="O69" s="439"/>
      <c r="P69" s="439"/>
      <c r="Q69" s="439"/>
      <c r="R69" s="368"/>
      <c r="S69" s="368"/>
      <c r="T69" s="368"/>
      <c r="U69" s="368"/>
      <c r="V69" s="368"/>
      <c r="W69" s="439"/>
      <c r="X69" s="439"/>
      <c r="Y69" s="439"/>
      <c r="Z69" s="439"/>
      <c r="AA69" s="866">
        <v>2</v>
      </c>
      <c r="AB69" s="867" t="s">
        <v>752</v>
      </c>
      <c r="AC69" s="868">
        <v>0.25</v>
      </c>
      <c r="AD69" s="130">
        <v>43556</v>
      </c>
      <c r="AE69" s="334">
        <v>43646</v>
      </c>
      <c r="AF69" s="362"/>
    </row>
    <row r="70" spans="2:33" ht="99.75" customHeight="1" thickBot="1" x14ac:dyDescent="0.3">
      <c r="B70" s="212" t="s">
        <v>45</v>
      </c>
      <c r="C70" s="473" t="s">
        <v>46</v>
      </c>
      <c r="D70" s="16" t="s">
        <v>21</v>
      </c>
      <c r="E70" s="104" t="s">
        <v>122</v>
      </c>
      <c r="F70" s="229" t="s">
        <v>29</v>
      </c>
      <c r="G70" s="883"/>
      <c r="H70" s="770"/>
      <c r="I70" s="871"/>
      <c r="J70" s="874"/>
      <c r="K70" s="877"/>
      <c r="L70" s="877"/>
      <c r="M70" s="880"/>
      <c r="N70" s="439"/>
      <c r="O70" s="439"/>
      <c r="P70" s="439"/>
      <c r="Q70" s="439"/>
      <c r="R70" s="368"/>
      <c r="S70" s="368"/>
      <c r="T70" s="368"/>
      <c r="U70" s="368"/>
      <c r="V70" s="368"/>
      <c r="W70" s="439"/>
      <c r="X70" s="439"/>
      <c r="Y70" s="439"/>
      <c r="Z70" s="439"/>
      <c r="AA70" s="866">
        <v>3</v>
      </c>
      <c r="AB70" s="867" t="s">
        <v>753</v>
      </c>
      <c r="AC70" s="868">
        <v>0.25</v>
      </c>
      <c r="AD70" s="130">
        <v>43647</v>
      </c>
      <c r="AE70" s="334">
        <v>43738</v>
      </c>
      <c r="AF70" s="362"/>
    </row>
    <row r="71" spans="2:33" ht="99.75" customHeight="1" thickBot="1" x14ac:dyDescent="0.3">
      <c r="B71" s="212" t="s">
        <v>45</v>
      </c>
      <c r="C71" s="473" t="s">
        <v>46</v>
      </c>
      <c r="D71" s="16" t="s">
        <v>21</v>
      </c>
      <c r="E71" s="104" t="s">
        <v>122</v>
      </c>
      <c r="F71" s="229" t="s">
        <v>29</v>
      </c>
      <c r="G71" s="884"/>
      <c r="H71" s="869"/>
      <c r="I71" s="872"/>
      <c r="J71" s="875"/>
      <c r="K71" s="878"/>
      <c r="L71" s="878"/>
      <c r="M71" s="881"/>
      <c r="N71" s="439"/>
      <c r="O71" s="439"/>
      <c r="P71" s="439"/>
      <c r="Q71" s="439"/>
      <c r="R71" s="368"/>
      <c r="S71" s="368"/>
      <c r="T71" s="368"/>
      <c r="U71" s="368"/>
      <c r="V71" s="368"/>
      <c r="W71" s="439"/>
      <c r="X71" s="439"/>
      <c r="Y71" s="439"/>
      <c r="Z71" s="439"/>
      <c r="AA71" s="866">
        <v>4</v>
      </c>
      <c r="AB71" s="867" t="s">
        <v>754</v>
      </c>
      <c r="AC71" s="868">
        <v>0.25</v>
      </c>
      <c r="AD71" s="130">
        <v>43739</v>
      </c>
      <c r="AE71" s="334">
        <v>43830</v>
      </c>
      <c r="AF71" s="362"/>
    </row>
    <row r="72" spans="2:33" ht="99.75" customHeight="1" thickBot="1" x14ac:dyDescent="0.3">
      <c r="B72" s="435" t="s">
        <v>45</v>
      </c>
      <c r="C72" s="436" t="s">
        <v>46</v>
      </c>
      <c r="D72" s="437" t="s">
        <v>21</v>
      </c>
      <c r="E72" s="438" t="s">
        <v>123</v>
      </c>
      <c r="F72" s="17" t="s">
        <v>31</v>
      </c>
      <c r="G72" s="494">
        <v>1</v>
      </c>
      <c r="H72" s="568" t="s">
        <v>664</v>
      </c>
      <c r="I72" s="570">
        <v>0.25</v>
      </c>
      <c r="J72" s="570">
        <v>1</v>
      </c>
      <c r="K72" s="599" t="s">
        <v>325</v>
      </c>
      <c r="L72" s="570" t="s">
        <v>670</v>
      </c>
      <c r="M72" s="599" t="s">
        <v>674</v>
      </c>
      <c r="N72" s="439"/>
      <c r="O72" s="439"/>
      <c r="P72" s="439"/>
      <c r="Q72" s="439"/>
      <c r="R72" s="368"/>
      <c r="S72" s="368"/>
      <c r="T72" s="368"/>
      <c r="U72" s="368"/>
      <c r="V72" s="368"/>
      <c r="W72" s="439"/>
      <c r="X72" s="439"/>
      <c r="Y72" s="439"/>
      <c r="Z72" s="439"/>
      <c r="AA72" s="12">
        <v>1</v>
      </c>
      <c r="AB72" s="13" t="s">
        <v>675</v>
      </c>
      <c r="AC72" s="14">
        <v>0.8</v>
      </c>
      <c r="AD72" s="15">
        <v>43466</v>
      </c>
      <c r="AE72" s="15">
        <v>43830</v>
      </c>
      <c r="AF72" s="362"/>
    </row>
    <row r="73" spans="2:33" ht="99.75" customHeight="1" thickBot="1" x14ac:dyDescent="0.3">
      <c r="B73" s="435" t="s">
        <v>45</v>
      </c>
      <c r="C73" s="436" t="s">
        <v>46</v>
      </c>
      <c r="D73" s="437" t="s">
        <v>21</v>
      </c>
      <c r="E73" s="438" t="s">
        <v>123</v>
      </c>
      <c r="F73" s="17" t="s">
        <v>31</v>
      </c>
      <c r="G73" s="522"/>
      <c r="H73" s="552"/>
      <c r="I73" s="556"/>
      <c r="J73" s="556"/>
      <c r="K73" s="557"/>
      <c r="L73" s="556"/>
      <c r="M73" s="557"/>
      <c r="N73" s="439"/>
      <c r="O73" s="439"/>
      <c r="P73" s="439"/>
      <c r="Q73" s="439"/>
      <c r="R73" s="368"/>
      <c r="S73" s="368"/>
      <c r="T73" s="368"/>
      <c r="U73" s="368"/>
      <c r="V73" s="368"/>
      <c r="W73" s="439"/>
      <c r="X73" s="439"/>
      <c r="Y73" s="439"/>
      <c r="Z73" s="439"/>
      <c r="AA73" s="12">
        <v>2</v>
      </c>
      <c r="AB73" s="13" t="s">
        <v>676</v>
      </c>
      <c r="AC73" s="14">
        <v>0.2</v>
      </c>
      <c r="AD73" s="15">
        <f t="shared" ref="AD73:AE74" si="2">AD72</f>
        <v>43466</v>
      </c>
      <c r="AE73" s="15">
        <f t="shared" si="2"/>
        <v>43830</v>
      </c>
      <c r="AF73" s="362"/>
    </row>
    <row r="74" spans="2:33" ht="99.75" customHeight="1" thickBot="1" x14ac:dyDescent="0.3">
      <c r="B74" s="435" t="s">
        <v>45</v>
      </c>
      <c r="C74" s="436" t="s">
        <v>46</v>
      </c>
      <c r="D74" s="437" t="s">
        <v>21</v>
      </c>
      <c r="E74" s="438" t="s">
        <v>123</v>
      </c>
      <c r="F74" s="17" t="s">
        <v>31</v>
      </c>
      <c r="G74" s="494">
        <v>2</v>
      </c>
      <c r="H74" s="540" t="s">
        <v>666</v>
      </c>
      <c r="I74" s="570">
        <v>0.25</v>
      </c>
      <c r="J74" s="570">
        <v>1</v>
      </c>
      <c r="K74" s="599" t="s">
        <v>325</v>
      </c>
      <c r="L74" s="542" t="s">
        <v>671</v>
      </c>
      <c r="M74" s="546" t="s">
        <v>674</v>
      </c>
      <c r="N74" s="439"/>
      <c r="O74" s="439"/>
      <c r="P74" s="439"/>
      <c r="Q74" s="439"/>
      <c r="R74" s="368"/>
      <c r="S74" s="368"/>
      <c r="T74" s="368"/>
      <c r="U74" s="368"/>
      <c r="V74" s="368"/>
      <c r="W74" s="439"/>
      <c r="X74" s="439"/>
      <c r="Y74" s="439"/>
      <c r="Z74" s="439"/>
      <c r="AA74" s="12">
        <v>1</v>
      </c>
      <c r="AB74" s="13" t="s">
        <v>677</v>
      </c>
      <c r="AC74" s="14">
        <v>0.8</v>
      </c>
      <c r="AD74" s="15">
        <f t="shared" si="2"/>
        <v>43466</v>
      </c>
      <c r="AE74" s="15">
        <v>43646</v>
      </c>
      <c r="AF74" s="362"/>
    </row>
    <row r="75" spans="2:33" ht="99.75" customHeight="1" thickBot="1" x14ac:dyDescent="0.3">
      <c r="B75" s="435" t="s">
        <v>45</v>
      </c>
      <c r="C75" s="436" t="s">
        <v>46</v>
      </c>
      <c r="D75" s="437" t="s">
        <v>21</v>
      </c>
      <c r="E75" s="438" t="s">
        <v>123</v>
      </c>
      <c r="F75" s="17" t="s">
        <v>31</v>
      </c>
      <c r="G75" s="522"/>
      <c r="H75" s="552"/>
      <c r="I75" s="556"/>
      <c r="J75" s="556"/>
      <c r="K75" s="557"/>
      <c r="L75" s="556"/>
      <c r="M75" s="557"/>
      <c r="N75" s="439"/>
      <c r="O75" s="439"/>
      <c r="P75" s="439"/>
      <c r="Q75" s="439"/>
      <c r="R75" s="368"/>
      <c r="S75" s="368"/>
      <c r="T75" s="368"/>
      <c r="U75" s="368"/>
      <c r="V75" s="368"/>
      <c r="W75" s="439"/>
      <c r="X75" s="439"/>
      <c r="Y75" s="439"/>
      <c r="Z75" s="439"/>
      <c r="AA75" s="12">
        <v>2</v>
      </c>
      <c r="AB75" s="13" t="s">
        <v>678</v>
      </c>
      <c r="AC75" s="14">
        <v>0.2</v>
      </c>
      <c r="AD75" s="15">
        <v>43647</v>
      </c>
      <c r="AE75" s="15">
        <v>43830</v>
      </c>
      <c r="AF75" s="362"/>
    </row>
    <row r="76" spans="2:33" ht="99.75" customHeight="1" thickBot="1" x14ac:dyDescent="0.3">
      <c r="B76" s="435" t="s">
        <v>45</v>
      </c>
      <c r="C76" s="436" t="s">
        <v>46</v>
      </c>
      <c r="D76" s="437" t="s">
        <v>21</v>
      </c>
      <c r="E76" s="438" t="s">
        <v>123</v>
      </c>
      <c r="F76" s="17" t="s">
        <v>31</v>
      </c>
      <c r="G76" s="494">
        <v>3</v>
      </c>
      <c r="H76" s="540" t="s">
        <v>667</v>
      </c>
      <c r="I76" s="570">
        <v>0.25</v>
      </c>
      <c r="J76" s="570">
        <v>1</v>
      </c>
      <c r="K76" s="599" t="s">
        <v>325</v>
      </c>
      <c r="L76" s="542" t="s">
        <v>672</v>
      </c>
      <c r="M76" s="546" t="s">
        <v>674</v>
      </c>
      <c r="N76" s="439"/>
      <c r="O76" s="439"/>
      <c r="P76" s="439"/>
      <c r="Q76" s="439"/>
      <c r="R76" s="368"/>
      <c r="S76" s="368"/>
      <c r="T76" s="368"/>
      <c r="U76" s="368"/>
      <c r="V76" s="368"/>
      <c r="W76" s="439"/>
      <c r="X76" s="439"/>
      <c r="Y76" s="439"/>
      <c r="Z76" s="439"/>
      <c r="AA76" s="12">
        <v>1</v>
      </c>
      <c r="AB76" s="13" t="s">
        <v>679</v>
      </c>
      <c r="AC76" s="14">
        <v>0.5</v>
      </c>
      <c r="AD76" s="15">
        <v>43556</v>
      </c>
      <c r="AE76" s="15">
        <v>43738</v>
      </c>
      <c r="AF76" s="362"/>
    </row>
    <row r="77" spans="2:33" ht="99.75" customHeight="1" thickBot="1" x14ac:dyDescent="0.3">
      <c r="B77" s="435" t="s">
        <v>45</v>
      </c>
      <c r="C77" s="436" t="s">
        <v>46</v>
      </c>
      <c r="D77" s="437" t="s">
        <v>21</v>
      </c>
      <c r="E77" s="438" t="s">
        <v>123</v>
      </c>
      <c r="F77" s="17" t="s">
        <v>31</v>
      </c>
      <c r="G77" s="522"/>
      <c r="H77" s="552"/>
      <c r="I77" s="556"/>
      <c r="J77" s="556"/>
      <c r="K77" s="557"/>
      <c r="L77" s="556"/>
      <c r="M77" s="557"/>
      <c r="N77" s="439"/>
      <c r="O77" s="439"/>
      <c r="P77" s="439"/>
      <c r="Q77" s="439"/>
      <c r="R77" s="368"/>
      <c r="S77" s="368"/>
      <c r="T77" s="368"/>
      <c r="U77" s="368"/>
      <c r="V77" s="368"/>
      <c r="W77" s="439"/>
      <c r="X77" s="439"/>
      <c r="Y77" s="439"/>
      <c r="Z77" s="439"/>
      <c r="AA77" s="12">
        <v>2</v>
      </c>
      <c r="AB77" s="13" t="s">
        <v>680</v>
      </c>
      <c r="AC77" s="14">
        <v>0.5</v>
      </c>
      <c r="AD77" s="15">
        <v>43556</v>
      </c>
      <c r="AE77" s="15">
        <v>43738</v>
      </c>
      <c r="AF77" s="362"/>
    </row>
    <row r="78" spans="2:33" ht="99.75" customHeight="1" thickBot="1" x14ac:dyDescent="0.3">
      <c r="B78" s="435" t="s">
        <v>45</v>
      </c>
      <c r="C78" s="436" t="s">
        <v>46</v>
      </c>
      <c r="D78" s="437" t="s">
        <v>21</v>
      </c>
      <c r="E78" s="438" t="s">
        <v>123</v>
      </c>
      <c r="F78" s="17" t="s">
        <v>31</v>
      </c>
      <c r="G78" s="494">
        <v>4</v>
      </c>
      <c r="H78" s="540" t="s">
        <v>668</v>
      </c>
      <c r="I78" s="570">
        <v>0.25</v>
      </c>
      <c r="J78" s="570">
        <v>1</v>
      </c>
      <c r="K78" s="599" t="s">
        <v>325</v>
      </c>
      <c r="L78" s="542" t="s">
        <v>673</v>
      </c>
      <c r="M78" s="546" t="s">
        <v>674</v>
      </c>
      <c r="N78" s="439"/>
      <c r="O78" s="439"/>
      <c r="P78" s="439"/>
      <c r="Q78" s="439"/>
      <c r="R78" s="368"/>
      <c r="S78" s="368"/>
      <c r="T78" s="368"/>
      <c r="U78" s="368"/>
      <c r="V78" s="368"/>
      <c r="W78" s="439"/>
      <c r="X78" s="439"/>
      <c r="Y78" s="439"/>
      <c r="Z78" s="439"/>
      <c r="AA78" s="12">
        <v>1</v>
      </c>
      <c r="AB78" s="13" t="s">
        <v>681</v>
      </c>
      <c r="AC78" s="14">
        <v>0.7</v>
      </c>
      <c r="AD78" s="15">
        <v>43466</v>
      </c>
      <c r="AE78" s="15">
        <v>43617</v>
      </c>
      <c r="AF78" s="362"/>
    </row>
    <row r="79" spans="2:33" ht="99.75" customHeight="1" thickBot="1" x14ac:dyDescent="0.3">
      <c r="B79" s="435" t="s">
        <v>45</v>
      </c>
      <c r="C79" s="436" t="s">
        <v>46</v>
      </c>
      <c r="D79" s="437" t="s">
        <v>21</v>
      </c>
      <c r="E79" s="438" t="s">
        <v>123</v>
      </c>
      <c r="F79" s="17" t="s">
        <v>31</v>
      </c>
      <c r="G79" s="522"/>
      <c r="H79" s="552"/>
      <c r="I79" s="556"/>
      <c r="J79" s="556"/>
      <c r="K79" s="557"/>
      <c r="L79" s="556"/>
      <c r="M79" s="557"/>
      <c r="N79" s="439"/>
      <c r="O79" s="439"/>
      <c r="P79" s="439"/>
      <c r="Q79" s="439"/>
      <c r="R79" s="368"/>
      <c r="S79" s="368"/>
      <c r="T79" s="368"/>
      <c r="U79" s="368"/>
      <c r="V79" s="368"/>
      <c r="W79" s="439"/>
      <c r="X79" s="439"/>
      <c r="Y79" s="439"/>
      <c r="Z79" s="439"/>
      <c r="AA79" s="12">
        <v>2</v>
      </c>
      <c r="AB79" s="13" t="s">
        <v>682</v>
      </c>
      <c r="AC79" s="14">
        <v>0.3</v>
      </c>
      <c r="AD79" s="15">
        <v>43647</v>
      </c>
      <c r="AE79" s="15">
        <v>43830</v>
      </c>
      <c r="AF79" s="362"/>
    </row>
    <row r="80" spans="2:33" ht="48.75" customHeight="1" thickBot="1" x14ac:dyDescent="0.3">
      <c r="B80" s="585" t="s">
        <v>47</v>
      </c>
      <c r="C80" s="585" t="s">
        <v>499</v>
      </c>
      <c r="D80" s="585" t="s">
        <v>500</v>
      </c>
      <c r="E80" s="585" t="s">
        <v>501</v>
      </c>
      <c r="F80" s="17" t="s">
        <v>33</v>
      </c>
      <c r="G80" s="494">
        <v>1</v>
      </c>
      <c r="H80" s="568" t="s">
        <v>349</v>
      </c>
      <c r="I80" s="553">
        <v>6.25E-2</v>
      </c>
      <c r="J80" s="569">
        <v>100</v>
      </c>
      <c r="K80" s="570" t="s">
        <v>350</v>
      </c>
      <c r="L80" s="570" t="s">
        <v>351</v>
      </c>
      <c r="M80" s="546" t="s">
        <v>352</v>
      </c>
      <c r="N80" s="530">
        <v>3</v>
      </c>
      <c r="O80" s="530">
        <v>6</v>
      </c>
      <c r="P80" s="530">
        <v>9</v>
      </c>
      <c r="Q80" s="530">
        <v>12</v>
      </c>
      <c r="R80" s="549">
        <f>N80</f>
        <v>3</v>
      </c>
      <c r="S80" s="549">
        <v>3</v>
      </c>
      <c r="T80" s="549" t="s">
        <v>167</v>
      </c>
      <c r="U80" s="549" t="s">
        <v>168</v>
      </c>
      <c r="V80" s="549" t="s">
        <v>169</v>
      </c>
      <c r="W80" s="536">
        <f>IFERROR((S80/R80),0)</f>
        <v>1</v>
      </c>
      <c r="X80" s="538" t="str">
        <f>+IF(AND(W80&gt;=0%,W80&lt;=60%),"MALO",IF(AND(W80&gt;=61%,W80&lt;=80%),"REGULAR",IF(AND(W80&gt;=81%,W80&lt;95%),"BUENO","EXCELENTE")))</f>
        <v>EXCELENTE</v>
      </c>
      <c r="Y80" s="530" t="str">
        <f>IF(W80&gt;0,"EN EJECUCIÓN","SIN EJECUTAR")</f>
        <v>EN EJECUCIÓN</v>
      </c>
      <c r="Z80" s="532">
        <f>W80*I80</f>
        <v>6.25E-2</v>
      </c>
      <c r="AA80" s="12">
        <v>1</v>
      </c>
      <c r="AB80" s="121" t="s">
        <v>447</v>
      </c>
      <c r="AC80" s="127">
        <v>0.25</v>
      </c>
      <c r="AD80" s="130">
        <v>43480</v>
      </c>
      <c r="AE80" s="15">
        <v>43554</v>
      </c>
    </row>
    <row r="81" spans="2:31" ht="48.75" customHeight="1" thickBot="1" x14ac:dyDescent="0.3">
      <c r="B81" s="586"/>
      <c r="C81" s="586" t="s">
        <v>499</v>
      </c>
      <c r="D81" s="586" t="s">
        <v>500</v>
      </c>
      <c r="E81" s="586" t="s">
        <v>501</v>
      </c>
      <c r="F81" s="17" t="s">
        <v>33</v>
      </c>
      <c r="G81" s="495"/>
      <c r="H81" s="541"/>
      <c r="I81" s="554"/>
      <c r="J81" s="545"/>
      <c r="K81" s="543"/>
      <c r="L81" s="543"/>
      <c r="M81" s="547"/>
      <c r="N81" s="531"/>
      <c r="O81" s="531"/>
      <c r="P81" s="531"/>
      <c r="Q81" s="531"/>
      <c r="R81" s="549"/>
      <c r="S81" s="549"/>
      <c r="T81" s="549"/>
      <c r="U81" s="549"/>
      <c r="V81" s="549"/>
      <c r="W81" s="537"/>
      <c r="X81" s="539" t="str">
        <f>+IF(AND(V81&gt;=0%,V81&lt;=60%),"BAJO",IF(AND(V81&gt;=61%,V81&lt;=80%),"MEDIO","ALTO"))</f>
        <v>BAJO</v>
      </c>
      <c r="Y81" s="531"/>
      <c r="Z81" s="531"/>
      <c r="AA81" s="12">
        <v>2</v>
      </c>
      <c r="AB81" s="121" t="s">
        <v>448</v>
      </c>
      <c r="AC81" s="14">
        <v>0.25</v>
      </c>
      <c r="AD81" s="130">
        <v>43556</v>
      </c>
      <c r="AE81" s="15">
        <v>43646</v>
      </c>
    </row>
    <row r="82" spans="2:31" ht="48.75" customHeight="1" thickBot="1" x14ac:dyDescent="0.3">
      <c r="B82" s="586"/>
      <c r="C82" s="586" t="s">
        <v>499</v>
      </c>
      <c r="D82" s="586" t="s">
        <v>500</v>
      </c>
      <c r="E82" s="586" t="s">
        <v>501</v>
      </c>
      <c r="F82" s="17" t="s">
        <v>33</v>
      </c>
      <c r="G82" s="495"/>
      <c r="H82" s="541"/>
      <c r="I82" s="554"/>
      <c r="J82" s="545"/>
      <c r="K82" s="543"/>
      <c r="L82" s="543"/>
      <c r="M82" s="547"/>
      <c r="N82" s="531"/>
      <c r="O82" s="531"/>
      <c r="P82" s="531"/>
      <c r="Q82" s="531"/>
      <c r="R82" s="549"/>
      <c r="S82" s="549"/>
      <c r="T82" s="549"/>
      <c r="U82" s="549"/>
      <c r="V82" s="549"/>
      <c r="W82" s="537"/>
      <c r="X82" s="539"/>
      <c r="Y82" s="531"/>
      <c r="Z82" s="531"/>
      <c r="AA82" s="12">
        <v>3</v>
      </c>
      <c r="AB82" s="121" t="s">
        <v>449</v>
      </c>
      <c r="AC82" s="14">
        <v>0.25</v>
      </c>
      <c r="AD82" s="130">
        <v>43647</v>
      </c>
      <c r="AE82" s="15">
        <v>43738</v>
      </c>
    </row>
    <row r="83" spans="2:31" ht="48.75" customHeight="1" thickBot="1" x14ac:dyDescent="0.3">
      <c r="B83" s="587"/>
      <c r="C83" s="587" t="s">
        <v>499</v>
      </c>
      <c r="D83" s="587" t="s">
        <v>500</v>
      </c>
      <c r="E83" s="587" t="s">
        <v>501</v>
      </c>
      <c r="F83" s="17" t="s">
        <v>33</v>
      </c>
      <c r="G83" s="522"/>
      <c r="H83" s="552"/>
      <c r="I83" s="555"/>
      <c r="J83" s="562"/>
      <c r="K83" s="556"/>
      <c r="L83" s="556"/>
      <c r="M83" s="557"/>
      <c r="N83" s="548"/>
      <c r="O83" s="548"/>
      <c r="P83" s="548"/>
      <c r="Q83" s="548"/>
      <c r="R83" s="549"/>
      <c r="S83" s="549"/>
      <c r="T83" s="549"/>
      <c r="U83" s="549"/>
      <c r="V83" s="549"/>
      <c r="W83" s="550"/>
      <c r="X83" s="551" t="str">
        <f>+IF(AND(V83&gt;=0%,V83&lt;=60%),"BAJO",IF(AND(V83&gt;=61%,V83&lt;=80%),"MEDIO","ALTO"))</f>
        <v>BAJO</v>
      </c>
      <c r="Y83" s="548"/>
      <c r="Z83" s="548"/>
      <c r="AA83" s="12">
        <v>4</v>
      </c>
      <c r="AB83" s="121" t="s">
        <v>450</v>
      </c>
      <c r="AC83" s="14">
        <v>0.25</v>
      </c>
      <c r="AD83" s="130">
        <v>43739</v>
      </c>
      <c r="AE83" s="15">
        <v>43830</v>
      </c>
    </row>
    <row r="84" spans="2:31" ht="32.25" thickBot="1" x14ac:dyDescent="0.3">
      <c r="B84" s="585" t="s">
        <v>47</v>
      </c>
      <c r="C84" s="585" t="s">
        <v>499</v>
      </c>
      <c r="D84" s="585" t="s">
        <v>34</v>
      </c>
      <c r="E84" s="585" t="s">
        <v>501</v>
      </c>
      <c r="F84" s="17" t="s">
        <v>33</v>
      </c>
      <c r="G84" s="494">
        <v>2</v>
      </c>
      <c r="H84" s="540" t="s">
        <v>689</v>
      </c>
      <c r="I84" s="553">
        <v>6.25E-2</v>
      </c>
      <c r="J84" s="544">
        <v>100</v>
      </c>
      <c r="K84" s="542" t="s">
        <v>350</v>
      </c>
      <c r="L84" s="542" t="s">
        <v>690</v>
      </c>
      <c r="M84" s="546" t="s">
        <v>352</v>
      </c>
      <c r="N84" s="530"/>
      <c r="O84" s="530"/>
      <c r="P84" s="530"/>
      <c r="Q84" s="530"/>
      <c r="R84" s="549"/>
      <c r="S84" s="549"/>
      <c r="T84" s="549"/>
      <c r="U84" s="549"/>
      <c r="V84" s="549"/>
      <c r="W84" s="536"/>
      <c r="X84" s="538"/>
      <c r="Y84" s="530"/>
      <c r="Z84" s="532"/>
      <c r="AA84" s="12">
        <v>1</v>
      </c>
      <c r="AB84" s="121" t="s">
        <v>451</v>
      </c>
      <c r="AC84" s="14">
        <v>0.2</v>
      </c>
      <c r="AD84" s="130">
        <v>43480</v>
      </c>
      <c r="AE84" s="15">
        <v>43554</v>
      </c>
    </row>
    <row r="85" spans="2:31" ht="32.25" thickBot="1" x14ac:dyDescent="0.3">
      <c r="B85" s="586"/>
      <c r="C85" s="586" t="s">
        <v>499</v>
      </c>
      <c r="D85" s="586"/>
      <c r="E85" s="586" t="s">
        <v>501</v>
      </c>
      <c r="F85" s="17" t="s">
        <v>33</v>
      </c>
      <c r="G85" s="495"/>
      <c r="H85" s="541"/>
      <c r="I85" s="554"/>
      <c r="J85" s="545"/>
      <c r="K85" s="543"/>
      <c r="L85" s="543"/>
      <c r="M85" s="547"/>
      <c r="N85" s="531"/>
      <c r="O85" s="531"/>
      <c r="P85" s="531"/>
      <c r="Q85" s="531"/>
      <c r="R85" s="549"/>
      <c r="S85" s="549"/>
      <c r="T85" s="549"/>
      <c r="U85" s="549"/>
      <c r="V85" s="549"/>
      <c r="W85" s="537"/>
      <c r="X85" s="539"/>
      <c r="Y85" s="531"/>
      <c r="Z85" s="533"/>
      <c r="AA85" s="12">
        <v>2</v>
      </c>
      <c r="AB85" s="121" t="s">
        <v>711</v>
      </c>
      <c r="AC85" s="14">
        <v>0.5</v>
      </c>
      <c r="AD85" s="130">
        <v>43556</v>
      </c>
      <c r="AE85" s="15">
        <v>43768</v>
      </c>
    </row>
    <row r="86" spans="2:31" ht="32.25" thickBot="1" x14ac:dyDescent="0.3">
      <c r="B86" s="587"/>
      <c r="C86" s="587" t="s">
        <v>499</v>
      </c>
      <c r="D86" s="587"/>
      <c r="E86" s="587" t="s">
        <v>501</v>
      </c>
      <c r="F86" s="17" t="s">
        <v>33</v>
      </c>
      <c r="G86" s="495"/>
      <c r="H86" s="541"/>
      <c r="I86" s="554"/>
      <c r="J86" s="545"/>
      <c r="K86" s="543"/>
      <c r="L86" s="543"/>
      <c r="M86" s="547"/>
      <c r="N86" s="531"/>
      <c r="O86" s="531"/>
      <c r="P86" s="531"/>
      <c r="Q86" s="531"/>
      <c r="R86" s="549"/>
      <c r="S86" s="549"/>
      <c r="T86" s="549"/>
      <c r="U86" s="549"/>
      <c r="V86" s="549"/>
      <c r="W86" s="537"/>
      <c r="X86" s="539"/>
      <c r="Y86" s="531"/>
      <c r="Z86" s="531"/>
      <c r="AA86" s="12">
        <v>3</v>
      </c>
      <c r="AB86" s="121" t="s">
        <v>450</v>
      </c>
      <c r="AC86" s="14">
        <v>0.3</v>
      </c>
      <c r="AD86" s="130">
        <v>43770</v>
      </c>
      <c r="AE86" s="15">
        <v>43830</v>
      </c>
    </row>
    <row r="87" spans="2:31" ht="32.25" thickBot="1" x14ac:dyDescent="0.3">
      <c r="B87" s="585" t="s">
        <v>47</v>
      </c>
      <c r="C87" s="585" t="s">
        <v>499</v>
      </c>
      <c r="D87" s="585" t="s">
        <v>34</v>
      </c>
      <c r="E87" s="585" t="s">
        <v>501</v>
      </c>
      <c r="F87" s="17" t="s">
        <v>33</v>
      </c>
      <c r="G87" s="494">
        <v>3</v>
      </c>
      <c r="H87" s="540" t="s">
        <v>353</v>
      </c>
      <c r="I87" s="553">
        <v>6.25E-2</v>
      </c>
      <c r="J87" s="544">
        <v>100</v>
      </c>
      <c r="K87" s="542" t="s">
        <v>350</v>
      </c>
      <c r="L87" s="542" t="s">
        <v>354</v>
      </c>
      <c r="M87" s="546" t="s">
        <v>352</v>
      </c>
      <c r="N87" s="202"/>
      <c r="O87" s="202"/>
      <c r="P87" s="202"/>
      <c r="Q87" s="202"/>
      <c r="R87" s="194"/>
      <c r="S87" s="194"/>
      <c r="T87" s="194"/>
      <c r="U87" s="194"/>
      <c r="V87" s="194"/>
      <c r="W87" s="198"/>
      <c r="X87" s="200"/>
      <c r="Y87" s="202"/>
      <c r="Z87" s="202"/>
      <c r="AA87" s="12">
        <v>1</v>
      </c>
      <c r="AB87" s="287" t="s">
        <v>452</v>
      </c>
      <c r="AC87" s="14">
        <v>0.33</v>
      </c>
      <c r="AD87" s="288">
        <v>43480</v>
      </c>
      <c r="AE87" s="15">
        <v>43830</v>
      </c>
    </row>
    <row r="88" spans="2:31" ht="32.25" thickBot="1" x14ac:dyDescent="0.3">
      <c r="B88" s="586" t="s">
        <v>47</v>
      </c>
      <c r="C88" s="586" t="s">
        <v>499</v>
      </c>
      <c r="D88" s="586"/>
      <c r="E88" s="586" t="s">
        <v>501</v>
      </c>
      <c r="F88" s="17" t="s">
        <v>33</v>
      </c>
      <c r="G88" s="495"/>
      <c r="H88" s="541"/>
      <c r="I88" s="554"/>
      <c r="J88" s="545"/>
      <c r="K88" s="543"/>
      <c r="L88" s="543"/>
      <c r="M88" s="547"/>
      <c r="N88" s="202"/>
      <c r="O88" s="202"/>
      <c r="P88" s="202"/>
      <c r="Q88" s="202"/>
      <c r="R88" s="194"/>
      <c r="S88" s="194"/>
      <c r="T88" s="194"/>
      <c r="U88" s="194"/>
      <c r="V88" s="194"/>
      <c r="W88" s="198"/>
      <c r="X88" s="200"/>
      <c r="Y88" s="202"/>
      <c r="Z88" s="202"/>
      <c r="AA88" s="12">
        <v>2</v>
      </c>
      <c r="AB88" s="13" t="s">
        <v>453</v>
      </c>
      <c r="AC88" s="14">
        <v>0.33</v>
      </c>
      <c r="AD88" s="288">
        <v>43480</v>
      </c>
      <c r="AE88" s="15">
        <v>43830</v>
      </c>
    </row>
    <row r="89" spans="2:31" ht="32.25" thickBot="1" x14ac:dyDescent="0.3">
      <c r="B89" s="587" t="s">
        <v>47</v>
      </c>
      <c r="C89" s="587" t="s">
        <v>499</v>
      </c>
      <c r="D89" s="587"/>
      <c r="E89" s="587" t="s">
        <v>501</v>
      </c>
      <c r="F89" s="17" t="s">
        <v>33</v>
      </c>
      <c r="G89" s="495"/>
      <c r="H89" s="541"/>
      <c r="I89" s="554"/>
      <c r="J89" s="545"/>
      <c r="K89" s="543"/>
      <c r="L89" s="543"/>
      <c r="M89" s="547"/>
      <c r="N89" s="202"/>
      <c r="O89" s="202"/>
      <c r="P89" s="202"/>
      <c r="Q89" s="202"/>
      <c r="R89" s="194"/>
      <c r="S89" s="194"/>
      <c r="T89" s="194"/>
      <c r="U89" s="194"/>
      <c r="V89" s="194"/>
      <c r="W89" s="198"/>
      <c r="X89" s="200"/>
      <c r="Y89" s="202"/>
      <c r="Z89" s="202"/>
      <c r="AA89" s="12">
        <v>3</v>
      </c>
      <c r="AB89" s="13" t="s">
        <v>454</v>
      </c>
      <c r="AC89" s="14">
        <v>0.34</v>
      </c>
      <c r="AD89" s="288">
        <v>43480</v>
      </c>
      <c r="AE89" s="15">
        <v>43830</v>
      </c>
    </row>
    <row r="90" spans="2:31" ht="32.25" thickBot="1" x14ac:dyDescent="0.3">
      <c r="B90" s="585" t="s">
        <v>47</v>
      </c>
      <c r="C90" s="585" t="s">
        <v>499</v>
      </c>
      <c r="D90" s="585" t="s">
        <v>34</v>
      </c>
      <c r="E90" s="585" t="s">
        <v>501</v>
      </c>
      <c r="F90" s="17" t="s">
        <v>33</v>
      </c>
      <c r="G90" s="494">
        <v>4</v>
      </c>
      <c r="H90" s="540" t="s">
        <v>355</v>
      </c>
      <c r="I90" s="553">
        <v>6.25E-2</v>
      </c>
      <c r="J90" s="544">
        <v>100</v>
      </c>
      <c r="K90" s="542" t="s">
        <v>350</v>
      </c>
      <c r="L90" s="542" t="s">
        <v>356</v>
      </c>
      <c r="M90" s="546" t="s">
        <v>352</v>
      </c>
      <c r="N90" s="202"/>
      <c r="O90" s="202"/>
      <c r="P90" s="202"/>
      <c r="Q90" s="202"/>
      <c r="R90" s="194"/>
      <c r="S90" s="194"/>
      <c r="T90" s="194"/>
      <c r="U90" s="194"/>
      <c r="V90" s="194"/>
      <c r="W90" s="198"/>
      <c r="X90" s="200"/>
      <c r="Y90" s="202"/>
      <c r="Z90" s="202"/>
      <c r="AA90" s="12">
        <v>1</v>
      </c>
      <c r="AB90" s="121" t="s">
        <v>455</v>
      </c>
      <c r="AC90" s="14">
        <v>0.2</v>
      </c>
      <c r="AD90" s="130">
        <v>43480</v>
      </c>
      <c r="AE90" s="15">
        <v>43554</v>
      </c>
    </row>
    <row r="91" spans="2:31" ht="32.25" thickBot="1" x14ac:dyDescent="0.3">
      <c r="B91" s="586" t="s">
        <v>47</v>
      </c>
      <c r="C91" s="586" t="s">
        <v>499</v>
      </c>
      <c r="D91" s="586"/>
      <c r="E91" s="586" t="s">
        <v>501</v>
      </c>
      <c r="F91" s="17" t="s">
        <v>33</v>
      </c>
      <c r="G91" s="495"/>
      <c r="H91" s="541"/>
      <c r="I91" s="554"/>
      <c r="J91" s="545"/>
      <c r="K91" s="543"/>
      <c r="L91" s="543"/>
      <c r="M91" s="547"/>
      <c r="N91" s="202"/>
      <c r="O91" s="202"/>
      <c r="P91" s="202"/>
      <c r="Q91" s="202"/>
      <c r="R91" s="194"/>
      <c r="S91" s="194"/>
      <c r="T91" s="194"/>
      <c r="U91" s="194"/>
      <c r="V91" s="194"/>
      <c r="W91" s="198"/>
      <c r="X91" s="200"/>
      <c r="Y91" s="202"/>
      <c r="Z91" s="202"/>
      <c r="AA91" s="12">
        <v>2</v>
      </c>
      <c r="AB91" s="121" t="s">
        <v>456</v>
      </c>
      <c r="AC91" s="14">
        <v>0.5</v>
      </c>
      <c r="AD91" s="130">
        <v>43556</v>
      </c>
      <c r="AE91" s="15">
        <v>43768</v>
      </c>
    </row>
    <row r="92" spans="2:31" ht="32.25" thickBot="1" x14ac:dyDescent="0.3">
      <c r="B92" s="587" t="s">
        <v>47</v>
      </c>
      <c r="C92" s="587" t="s">
        <v>499</v>
      </c>
      <c r="D92" s="587"/>
      <c r="E92" s="587" t="s">
        <v>501</v>
      </c>
      <c r="F92" s="17" t="s">
        <v>33</v>
      </c>
      <c r="G92" s="495"/>
      <c r="H92" s="541"/>
      <c r="I92" s="554"/>
      <c r="J92" s="545"/>
      <c r="K92" s="543"/>
      <c r="L92" s="543"/>
      <c r="M92" s="547"/>
      <c r="N92" s="202"/>
      <c r="O92" s="202"/>
      <c r="P92" s="202"/>
      <c r="Q92" s="202"/>
      <c r="R92" s="194"/>
      <c r="S92" s="194"/>
      <c r="T92" s="194"/>
      <c r="U92" s="194"/>
      <c r="V92" s="194"/>
      <c r="W92" s="198"/>
      <c r="X92" s="200"/>
      <c r="Y92" s="202"/>
      <c r="Z92" s="202"/>
      <c r="AA92" s="12">
        <v>3</v>
      </c>
      <c r="AB92" s="121" t="s">
        <v>457</v>
      </c>
      <c r="AC92" s="14">
        <v>0.3</v>
      </c>
      <c r="AD92" s="130">
        <v>43770</v>
      </c>
      <c r="AE92" s="15">
        <v>43830</v>
      </c>
    </row>
    <row r="93" spans="2:31" ht="111" thickBot="1" x14ac:dyDescent="0.3">
      <c r="B93" s="297" t="s">
        <v>47</v>
      </c>
      <c r="C93" s="298" t="s">
        <v>499</v>
      </c>
      <c r="D93" s="298" t="s">
        <v>34</v>
      </c>
      <c r="E93" s="298" t="s">
        <v>502</v>
      </c>
      <c r="F93" s="17" t="s">
        <v>33</v>
      </c>
      <c r="G93" s="206">
        <v>5</v>
      </c>
      <c r="H93" s="289" t="s">
        <v>357</v>
      </c>
      <c r="I93" s="446">
        <v>6.25E-2</v>
      </c>
      <c r="J93" s="209">
        <v>6</v>
      </c>
      <c r="K93" s="209" t="s">
        <v>358</v>
      </c>
      <c r="L93" s="209" t="s">
        <v>359</v>
      </c>
      <c r="M93" s="209" t="s">
        <v>352</v>
      </c>
      <c r="N93" s="202"/>
      <c r="O93" s="202"/>
      <c r="P93" s="202"/>
      <c r="Q93" s="202"/>
      <c r="R93" s="194"/>
      <c r="S93" s="194"/>
      <c r="T93" s="194"/>
      <c r="U93" s="194"/>
      <c r="V93" s="194"/>
      <c r="W93" s="198"/>
      <c r="X93" s="200"/>
      <c r="Y93" s="202"/>
      <c r="Z93" s="202"/>
      <c r="AA93" s="12">
        <v>1</v>
      </c>
      <c r="AB93" s="121" t="s">
        <v>458</v>
      </c>
      <c r="AC93" s="14">
        <v>1</v>
      </c>
      <c r="AD93" s="130">
        <v>43556</v>
      </c>
      <c r="AE93" s="15">
        <v>43830</v>
      </c>
    </row>
    <row r="94" spans="2:31" ht="32.25" thickBot="1" x14ac:dyDescent="0.3">
      <c r="B94" s="591" t="s">
        <v>47</v>
      </c>
      <c r="C94" s="594" t="s">
        <v>499</v>
      </c>
      <c r="D94" s="594" t="s">
        <v>34</v>
      </c>
      <c r="E94" s="594" t="s">
        <v>502</v>
      </c>
      <c r="F94" s="17" t="s">
        <v>33</v>
      </c>
      <c r="G94" s="494">
        <v>6</v>
      </c>
      <c r="H94" s="571" t="s">
        <v>361</v>
      </c>
      <c r="I94" s="573">
        <v>6.25E-2</v>
      </c>
      <c r="J94" s="544">
        <v>100</v>
      </c>
      <c r="K94" s="544" t="s">
        <v>350</v>
      </c>
      <c r="L94" s="544" t="s">
        <v>362</v>
      </c>
      <c r="M94" s="544" t="s">
        <v>352</v>
      </c>
      <c r="N94" s="202"/>
      <c r="O94" s="202"/>
      <c r="P94" s="202"/>
      <c r="Q94" s="202"/>
      <c r="R94" s="194"/>
      <c r="S94" s="194"/>
      <c r="T94" s="194"/>
      <c r="U94" s="194"/>
      <c r="V94" s="194"/>
      <c r="W94" s="198"/>
      <c r="X94" s="200"/>
      <c r="Y94" s="202"/>
      <c r="Z94" s="202"/>
      <c r="AA94" s="12">
        <v>1</v>
      </c>
      <c r="AB94" s="121" t="s">
        <v>459</v>
      </c>
      <c r="AC94" s="14">
        <v>0.2</v>
      </c>
      <c r="AD94" s="130">
        <v>43480</v>
      </c>
      <c r="AE94" s="15">
        <v>43554</v>
      </c>
    </row>
    <row r="95" spans="2:31" ht="32.25" thickBot="1" x14ac:dyDescent="0.3">
      <c r="B95" s="592"/>
      <c r="C95" s="595"/>
      <c r="D95" s="595"/>
      <c r="E95" s="595"/>
      <c r="F95" s="17" t="s">
        <v>33</v>
      </c>
      <c r="G95" s="495"/>
      <c r="H95" s="572"/>
      <c r="I95" s="574"/>
      <c r="J95" s="545"/>
      <c r="K95" s="545" t="s">
        <v>350</v>
      </c>
      <c r="L95" s="545" t="s">
        <v>460</v>
      </c>
      <c r="M95" s="545" t="s">
        <v>352</v>
      </c>
      <c r="N95" s="202"/>
      <c r="O95" s="202"/>
      <c r="P95" s="202"/>
      <c r="Q95" s="202"/>
      <c r="R95" s="194"/>
      <c r="S95" s="194"/>
      <c r="T95" s="194"/>
      <c r="U95" s="194"/>
      <c r="V95" s="194"/>
      <c r="W95" s="198"/>
      <c r="X95" s="200"/>
      <c r="Y95" s="202"/>
      <c r="Z95" s="202"/>
      <c r="AA95" s="12">
        <v>2</v>
      </c>
      <c r="AB95" s="121" t="s">
        <v>461</v>
      </c>
      <c r="AC95" s="14">
        <v>0.5</v>
      </c>
      <c r="AD95" s="130">
        <v>43556</v>
      </c>
      <c r="AE95" s="15">
        <v>43738</v>
      </c>
    </row>
    <row r="96" spans="2:31" ht="32.25" thickBot="1" x14ac:dyDescent="0.3">
      <c r="B96" s="592"/>
      <c r="C96" s="595"/>
      <c r="D96" s="595"/>
      <c r="E96" s="595"/>
      <c r="F96" s="17" t="s">
        <v>33</v>
      </c>
      <c r="G96" s="495"/>
      <c r="H96" s="572"/>
      <c r="I96" s="574"/>
      <c r="J96" s="545"/>
      <c r="K96" s="545" t="s">
        <v>350</v>
      </c>
      <c r="L96" s="545" t="s">
        <v>460</v>
      </c>
      <c r="M96" s="545" t="s">
        <v>352</v>
      </c>
      <c r="N96" s="202"/>
      <c r="O96" s="202"/>
      <c r="P96" s="202"/>
      <c r="Q96" s="202"/>
      <c r="R96" s="194"/>
      <c r="S96" s="194"/>
      <c r="T96" s="194"/>
      <c r="U96" s="194"/>
      <c r="V96" s="194"/>
      <c r="W96" s="198"/>
      <c r="X96" s="200"/>
      <c r="Y96" s="202"/>
      <c r="Z96" s="202"/>
      <c r="AA96" s="12">
        <v>3</v>
      </c>
      <c r="AB96" s="121" t="s">
        <v>462</v>
      </c>
      <c r="AC96" s="14">
        <v>0.3</v>
      </c>
      <c r="AD96" s="130">
        <v>43739</v>
      </c>
      <c r="AE96" s="15">
        <v>43799</v>
      </c>
    </row>
    <row r="97" spans="2:31" ht="32.25" thickBot="1" x14ac:dyDescent="0.3">
      <c r="B97" s="593"/>
      <c r="C97" s="597"/>
      <c r="D97" s="597"/>
      <c r="E97" s="597"/>
      <c r="F97" s="17" t="s">
        <v>33</v>
      </c>
      <c r="G97" s="522"/>
      <c r="H97" s="575"/>
      <c r="I97" s="576"/>
      <c r="J97" s="562"/>
      <c r="K97" s="562" t="s">
        <v>350</v>
      </c>
      <c r="L97" s="562" t="s">
        <v>460</v>
      </c>
      <c r="M97" s="562" t="s">
        <v>352</v>
      </c>
      <c r="N97" s="202"/>
      <c r="O97" s="202"/>
      <c r="P97" s="202"/>
      <c r="Q97" s="202"/>
      <c r="R97" s="194"/>
      <c r="S97" s="194"/>
      <c r="T97" s="194"/>
      <c r="U97" s="194"/>
      <c r="V97" s="194"/>
      <c r="W97" s="198"/>
      <c r="X97" s="200"/>
      <c r="Y97" s="202"/>
      <c r="Z97" s="202"/>
      <c r="AA97" s="12">
        <v>4</v>
      </c>
      <c r="AB97" s="121" t="s">
        <v>463</v>
      </c>
      <c r="AC97" s="14">
        <v>0.2</v>
      </c>
      <c r="AD97" s="130">
        <v>43800</v>
      </c>
      <c r="AE97" s="15">
        <v>43830</v>
      </c>
    </row>
    <row r="98" spans="2:31" ht="32.25" thickBot="1" x14ac:dyDescent="0.3">
      <c r="B98" s="591" t="s">
        <v>47</v>
      </c>
      <c r="C98" s="594" t="s">
        <v>499</v>
      </c>
      <c r="D98" s="594" t="s">
        <v>34</v>
      </c>
      <c r="E98" s="594" t="s">
        <v>502</v>
      </c>
      <c r="F98" s="17" t="s">
        <v>33</v>
      </c>
      <c r="G98" s="494">
        <v>7</v>
      </c>
      <c r="H98" s="571" t="s">
        <v>464</v>
      </c>
      <c r="I98" s="573">
        <v>6.25E-2</v>
      </c>
      <c r="J98" s="569">
        <v>100</v>
      </c>
      <c r="K98" s="569" t="s">
        <v>350</v>
      </c>
      <c r="L98" s="569" t="s">
        <v>465</v>
      </c>
      <c r="M98" s="569" t="s">
        <v>352</v>
      </c>
      <c r="N98" s="202"/>
      <c r="O98" s="202"/>
      <c r="P98" s="202"/>
      <c r="Q98" s="202"/>
      <c r="R98" s="194"/>
      <c r="S98" s="194"/>
      <c r="T98" s="194"/>
      <c r="U98" s="194"/>
      <c r="V98" s="194"/>
      <c r="W98" s="198"/>
      <c r="X98" s="200"/>
      <c r="Y98" s="202"/>
      <c r="Z98" s="202"/>
      <c r="AA98" s="12">
        <v>1</v>
      </c>
      <c r="AB98" s="121" t="s">
        <v>466</v>
      </c>
      <c r="AC98" s="14">
        <v>0.2</v>
      </c>
      <c r="AD98" s="130">
        <v>43480</v>
      </c>
      <c r="AE98" s="15">
        <v>43495</v>
      </c>
    </row>
    <row r="99" spans="2:31" ht="32.25" thickBot="1" x14ac:dyDescent="0.3">
      <c r="B99" s="592"/>
      <c r="C99" s="595"/>
      <c r="D99" s="595"/>
      <c r="E99" s="595"/>
      <c r="F99" s="17" t="s">
        <v>33</v>
      </c>
      <c r="G99" s="495"/>
      <c r="H99" s="572"/>
      <c r="I99" s="574"/>
      <c r="J99" s="545"/>
      <c r="K99" s="545" t="s">
        <v>350</v>
      </c>
      <c r="L99" s="545" t="s">
        <v>467</v>
      </c>
      <c r="M99" s="545" t="s">
        <v>352</v>
      </c>
      <c r="N99" s="202"/>
      <c r="O99" s="202"/>
      <c r="P99" s="202"/>
      <c r="Q99" s="202"/>
      <c r="R99" s="194"/>
      <c r="S99" s="194"/>
      <c r="T99" s="194"/>
      <c r="U99" s="194"/>
      <c r="V99" s="194"/>
      <c r="W99" s="198"/>
      <c r="X99" s="200"/>
      <c r="Y99" s="202"/>
      <c r="Z99" s="202"/>
      <c r="AA99" s="12">
        <v>2</v>
      </c>
      <c r="AB99" s="121" t="s">
        <v>468</v>
      </c>
      <c r="AC99" s="14">
        <v>0.6</v>
      </c>
      <c r="AD99" s="130">
        <v>43556</v>
      </c>
      <c r="AE99" s="15">
        <v>43799</v>
      </c>
    </row>
    <row r="100" spans="2:31" ht="32.25" thickBot="1" x14ac:dyDescent="0.3">
      <c r="B100" s="592"/>
      <c r="C100" s="595"/>
      <c r="D100" s="595"/>
      <c r="E100" s="595"/>
      <c r="F100" s="17" t="s">
        <v>33</v>
      </c>
      <c r="G100" s="495"/>
      <c r="H100" s="572"/>
      <c r="I100" s="574"/>
      <c r="J100" s="545"/>
      <c r="K100" s="545" t="s">
        <v>350</v>
      </c>
      <c r="L100" s="545" t="s">
        <v>467</v>
      </c>
      <c r="M100" s="545" t="s">
        <v>352</v>
      </c>
      <c r="N100" s="202"/>
      <c r="O100" s="202"/>
      <c r="P100" s="202"/>
      <c r="Q100" s="202"/>
      <c r="R100" s="194"/>
      <c r="S100" s="194"/>
      <c r="T100" s="194"/>
      <c r="U100" s="194"/>
      <c r="V100" s="194"/>
      <c r="W100" s="198"/>
      <c r="X100" s="200"/>
      <c r="Y100" s="202"/>
      <c r="Z100" s="202"/>
      <c r="AA100" s="12">
        <v>3</v>
      </c>
      <c r="AB100" s="121" t="s">
        <v>469</v>
      </c>
      <c r="AC100" s="14">
        <v>0.2</v>
      </c>
      <c r="AD100" s="130">
        <v>43800</v>
      </c>
      <c r="AE100" s="15">
        <v>43830</v>
      </c>
    </row>
    <row r="101" spans="2:31" ht="32.25" thickBot="1" x14ac:dyDescent="0.3">
      <c r="B101" s="591" t="s">
        <v>47</v>
      </c>
      <c r="C101" s="594" t="s">
        <v>499</v>
      </c>
      <c r="D101" s="596" t="s">
        <v>32</v>
      </c>
      <c r="E101" s="594" t="s">
        <v>502</v>
      </c>
      <c r="F101" s="17" t="s">
        <v>33</v>
      </c>
      <c r="G101" s="494">
        <v>8</v>
      </c>
      <c r="H101" s="571" t="s">
        <v>470</v>
      </c>
      <c r="I101" s="573">
        <v>6.25E-2</v>
      </c>
      <c r="J101" s="577">
        <v>100</v>
      </c>
      <c r="K101" s="577" t="s">
        <v>350</v>
      </c>
      <c r="L101" s="577" t="s">
        <v>364</v>
      </c>
      <c r="M101" s="577" t="s">
        <v>352</v>
      </c>
      <c r="N101" s="202"/>
      <c r="O101" s="202"/>
      <c r="P101" s="202"/>
      <c r="Q101" s="202"/>
      <c r="R101" s="194"/>
      <c r="S101" s="194"/>
      <c r="T101" s="194"/>
      <c r="U101" s="194"/>
      <c r="V101" s="194"/>
      <c r="W101" s="198"/>
      <c r="X101" s="200"/>
      <c r="Y101" s="202"/>
      <c r="Z101" s="202"/>
      <c r="AA101" s="12">
        <v>1</v>
      </c>
      <c r="AB101" s="121" t="s">
        <v>471</v>
      </c>
      <c r="AC101" s="14">
        <v>0.2</v>
      </c>
      <c r="AD101" s="130">
        <v>43480</v>
      </c>
      <c r="AE101" s="15">
        <v>43554</v>
      </c>
    </row>
    <row r="102" spans="2:31" ht="32.25" thickBot="1" x14ac:dyDescent="0.3">
      <c r="B102" s="592"/>
      <c r="C102" s="595"/>
      <c r="D102" s="595"/>
      <c r="E102" s="595"/>
      <c r="F102" s="17" t="s">
        <v>33</v>
      </c>
      <c r="G102" s="495"/>
      <c r="H102" s="572"/>
      <c r="I102" s="574"/>
      <c r="J102" s="578"/>
      <c r="K102" s="578"/>
      <c r="L102" s="578"/>
      <c r="M102" s="578"/>
      <c r="N102" s="202"/>
      <c r="O102" s="202"/>
      <c r="P102" s="202"/>
      <c r="Q102" s="202"/>
      <c r="R102" s="194"/>
      <c r="S102" s="194"/>
      <c r="T102" s="194"/>
      <c r="U102" s="194"/>
      <c r="V102" s="194"/>
      <c r="W102" s="198"/>
      <c r="X102" s="200"/>
      <c r="Y102" s="202"/>
      <c r="Z102" s="202"/>
      <c r="AA102" s="12">
        <v>2</v>
      </c>
      <c r="AB102" s="121" t="s">
        <v>472</v>
      </c>
      <c r="AC102" s="14">
        <v>0.5</v>
      </c>
      <c r="AD102" s="130">
        <v>43556</v>
      </c>
      <c r="AE102" s="15">
        <v>43768</v>
      </c>
    </row>
    <row r="103" spans="2:31" ht="32.25" thickBot="1" x14ac:dyDescent="0.3">
      <c r="B103" s="592"/>
      <c r="C103" s="595"/>
      <c r="D103" s="595"/>
      <c r="E103" s="595"/>
      <c r="F103" s="17" t="s">
        <v>33</v>
      </c>
      <c r="G103" s="495"/>
      <c r="H103" s="572"/>
      <c r="I103" s="574"/>
      <c r="J103" s="578"/>
      <c r="K103" s="578"/>
      <c r="L103" s="578"/>
      <c r="M103" s="578"/>
      <c r="N103" s="202"/>
      <c r="O103" s="202"/>
      <c r="P103" s="202"/>
      <c r="Q103" s="202"/>
      <c r="R103" s="194"/>
      <c r="S103" s="194"/>
      <c r="T103" s="194"/>
      <c r="U103" s="194"/>
      <c r="V103" s="194"/>
      <c r="W103" s="198"/>
      <c r="X103" s="200"/>
      <c r="Y103" s="202"/>
      <c r="Z103" s="202"/>
      <c r="AA103" s="12">
        <v>3</v>
      </c>
      <c r="AB103" s="121" t="s">
        <v>450</v>
      </c>
      <c r="AC103" s="14">
        <v>0.3</v>
      </c>
      <c r="AD103" s="130">
        <v>43770</v>
      </c>
      <c r="AE103" s="15">
        <v>43830</v>
      </c>
    </row>
    <row r="104" spans="2:31" ht="32.25" thickBot="1" x14ac:dyDescent="0.3">
      <c r="B104" s="589" t="s">
        <v>47</v>
      </c>
      <c r="C104" s="589" t="s">
        <v>499</v>
      </c>
      <c r="D104" s="589" t="s">
        <v>32</v>
      </c>
      <c r="E104" s="589" t="s">
        <v>502</v>
      </c>
      <c r="F104" s="17" t="s">
        <v>33</v>
      </c>
      <c r="G104" s="494">
        <v>9</v>
      </c>
      <c r="H104" s="571" t="s">
        <v>365</v>
      </c>
      <c r="I104" s="573">
        <v>6.25E-2</v>
      </c>
      <c r="J104" s="544">
        <v>100</v>
      </c>
      <c r="K104" s="544" t="s">
        <v>350</v>
      </c>
      <c r="L104" s="544" t="s">
        <v>366</v>
      </c>
      <c r="M104" s="544" t="s">
        <v>352</v>
      </c>
      <c r="N104" s="202"/>
      <c r="O104" s="202"/>
      <c r="P104" s="202"/>
      <c r="Q104" s="202"/>
      <c r="R104" s="194"/>
      <c r="S104" s="194"/>
      <c r="T104" s="194"/>
      <c r="U104" s="194"/>
      <c r="V104" s="194"/>
      <c r="W104" s="198"/>
      <c r="X104" s="200"/>
      <c r="Y104" s="202"/>
      <c r="Z104" s="202"/>
      <c r="AA104" s="12">
        <v>1</v>
      </c>
      <c r="AB104" s="13" t="s">
        <v>473</v>
      </c>
      <c r="AC104" s="14">
        <v>0.35</v>
      </c>
      <c r="AD104" s="288">
        <v>43480</v>
      </c>
      <c r="AE104" s="15">
        <v>43554</v>
      </c>
    </row>
    <row r="105" spans="2:31" ht="32.25" thickBot="1" x14ac:dyDescent="0.3">
      <c r="B105" s="590"/>
      <c r="C105" s="590"/>
      <c r="D105" s="590"/>
      <c r="E105" s="590"/>
      <c r="F105" s="17" t="s">
        <v>33</v>
      </c>
      <c r="G105" s="495"/>
      <c r="H105" s="572"/>
      <c r="I105" s="574"/>
      <c r="J105" s="545"/>
      <c r="K105" s="545" t="s">
        <v>350</v>
      </c>
      <c r="L105" s="545" t="s">
        <v>474</v>
      </c>
      <c r="M105" s="545" t="s">
        <v>352</v>
      </c>
      <c r="N105" s="202"/>
      <c r="O105" s="202"/>
      <c r="P105" s="202"/>
      <c r="Q105" s="202"/>
      <c r="R105" s="194"/>
      <c r="S105" s="194"/>
      <c r="T105" s="194"/>
      <c r="U105" s="194"/>
      <c r="V105" s="194"/>
      <c r="W105" s="198"/>
      <c r="X105" s="200"/>
      <c r="Y105" s="202"/>
      <c r="Z105" s="202"/>
      <c r="AA105" s="12">
        <v>2</v>
      </c>
      <c r="AB105" s="13" t="s">
        <v>475</v>
      </c>
      <c r="AC105" s="14">
        <v>0.15</v>
      </c>
      <c r="AD105" s="15">
        <v>43556</v>
      </c>
      <c r="AE105" s="15">
        <v>43585</v>
      </c>
    </row>
    <row r="106" spans="2:31" ht="32.25" thickBot="1" x14ac:dyDescent="0.3">
      <c r="B106" s="590"/>
      <c r="C106" s="590"/>
      <c r="D106" s="590"/>
      <c r="E106" s="590"/>
      <c r="F106" s="17" t="s">
        <v>33</v>
      </c>
      <c r="G106" s="495"/>
      <c r="H106" s="572"/>
      <c r="I106" s="574"/>
      <c r="J106" s="545"/>
      <c r="K106" s="545" t="s">
        <v>350</v>
      </c>
      <c r="L106" s="545" t="s">
        <v>474</v>
      </c>
      <c r="M106" s="545" t="s">
        <v>352</v>
      </c>
      <c r="N106" s="202"/>
      <c r="O106" s="202"/>
      <c r="P106" s="202"/>
      <c r="Q106" s="202"/>
      <c r="R106" s="194"/>
      <c r="S106" s="194"/>
      <c r="T106" s="194"/>
      <c r="U106" s="194"/>
      <c r="V106" s="194"/>
      <c r="W106" s="198"/>
      <c r="X106" s="200"/>
      <c r="Y106" s="202"/>
      <c r="Z106" s="202"/>
      <c r="AA106" s="12">
        <v>3</v>
      </c>
      <c r="AB106" s="13" t="s">
        <v>476</v>
      </c>
      <c r="AC106" s="14">
        <v>0.5</v>
      </c>
      <c r="AD106" s="15">
        <v>43586</v>
      </c>
      <c r="AE106" s="15">
        <v>43830</v>
      </c>
    </row>
    <row r="107" spans="2:31" ht="32.25" thickBot="1" x14ac:dyDescent="0.3">
      <c r="B107" s="591" t="s">
        <v>47</v>
      </c>
      <c r="C107" s="594" t="s">
        <v>499</v>
      </c>
      <c r="D107" s="594" t="s">
        <v>32</v>
      </c>
      <c r="E107" s="594" t="s">
        <v>502</v>
      </c>
      <c r="F107" s="17" t="s">
        <v>33</v>
      </c>
      <c r="G107" s="494">
        <v>10</v>
      </c>
      <c r="H107" s="540" t="s">
        <v>367</v>
      </c>
      <c r="I107" s="581">
        <v>6.25E-2</v>
      </c>
      <c r="J107" s="540">
        <v>100</v>
      </c>
      <c r="K107" s="540" t="s">
        <v>350</v>
      </c>
      <c r="L107" s="540" t="s">
        <v>368</v>
      </c>
      <c r="M107" s="540" t="s">
        <v>352</v>
      </c>
      <c r="N107" s="202"/>
      <c r="O107" s="202"/>
      <c r="P107" s="202"/>
      <c r="Q107" s="202"/>
      <c r="R107" s="194"/>
      <c r="S107" s="194"/>
      <c r="T107" s="194"/>
      <c r="U107" s="194"/>
      <c r="V107" s="194"/>
      <c r="W107" s="198"/>
      <c r="X107" s="200"/>
      <c r="Y107" s="202"/>
      <c r="Z107" s="202"/>
      <c r="AA107" s="12">
        <v>1</v>
      </c>
      <c r="AB107" s="121" t="s">
        <v>477</v>
      </c>
      <c r="AC107" s="14">
        <v>0.25</v>
      </c>
      <c r="AD107" s="288">
        <v>43647</v>
      </c>
      <c r="AE107" s="15">
        <v>43676</v>
      </c>
    </row>
    <row r="108" spans="2:31" ht="32.25" thickBot="1" x14ac:dyDescent="0.3">
      <c r="B108" s="592"/>
      <c r="C108" s="595"/>
      <c r="D108" s="595"/>
      <c r="E108" s="595"/>
      <c r="F108" s="17" t="s">
        <v>33</v>
      </c>
      <c r="G108" s="495"/>
      <c r="H108" s="541"/>
      <c r="I108" s="582"/>
      <c r="J108" s="541">
        <v>100</v>
      </c>
      <c r="K108" s="541" t="s">
        <v>350</v>
      </c>
      <c r="L108" s="541" t="s">
        <v>478</v>
      </c>
      <c r="M108" s="541" t="s">
        <v>352</v>
      </c>
      <c r="N108" s="202"/>
      <c r="O108" s="202"/>
      <c r="P108" s="202"/>
      <c r="Q108" s="202"/>
      <c r="R108" s="194"/>
      <c r="S108" s="194"/>
      <c r="T108" s="194"/>
      <c r="U108" s="194"/>
      <c r="V108" s="194"/>
      <c r="W108" s="198"/>
      <c r="X108" s="200"/>
      <c r="Y108" s="202"/>
      <c r="Z108" s="202"/>
      <c r="AA108" s="12">
        <v>2</v>
      </c>
      <c r="AB108" s="121" t="s">
        <v>479</v>
      </c>
      <c r="AC108" s="14">
        <v>0.25</v>
      </c>
      <c r="AD108" s="15">
        <v>43678</v>
      </c>
      <c r="AE108" s="15">
        <v>43738</v>
      </c>
    </row>
    <row r="109" spans="2:31" ht="32.25" thickBot="1" x14ac:dyDescent="0.3">
      <c r="B109" s="593"/>
      <c r="C109" s="595"/>
      <c r="D109" s="595"/>
      <c r="E109" s="595"/>
      <c r="F109" s="17" t="s">
        <v>33</v>
      </c>
      <c r="G109" s="495"/>
      <c r="H109" s="541"/>
      <c r="I109" s="582"/>
      <c r="J109" s="541">
        <v>100</v>
      </c>
      <c r="K109" s="541" t="s">
        <v>350</v>
      </c>
      <c r="L109" s="541" t="s">
        <v>478</v>
      </c>
      <c r="M109" s="541" t="s">
        <v>352</v>
      </c>
      <c r="N109" s="202"/>
      <c r="O109" s="202"/>
      <c r="P109" s="202"/>
      <c r="Q109" s="202"/>
      <c r="R109" s="194"/>
      <c r="S109" s="194"/>
      <c r="T109" s="194"/>
      <c r="U109" s="194"/>
      <c r="V109" s="194"/>
      <c r="W109" s="198"/>
      <c r="X109" s="200"/>
      <c r="Y109" s="202"/>
      <c r="Z109" s="202"/>
      <c r="AA109" s="12">
        <v>3</v>
      </c>
      <c r="AB109" s="121" t="s">
        <v>480</v>
      </c>
      <c r="AC109" s="14">
        <v>0.5</v>
      </c>
      <c r="AD109" s="15">
        <v>43739</v>
      </c>
      <c r="AE109" s="15">
        <v>43769</v>
      </c>
    </row>
    <row r="110" spans="2:31" ht="32.25" thickBot="1" x14ac:dyDescent="0.3">
      <c r="B110" s="591" t="s">
        <v>47</v>
      </c>
      <c r="C110" s="591" t="s">
        <v>499</v>
      </c>
      <c r="D110" s="591" t="s">
        <v>34</v>
      </c>
      <c r="E110" s="591" t="s">
        <v>502</v>
      </c>
      <c r="F110" s="17" t="s">
        <v>33</v>
      </c>
      <c r="G110" s="494">
        <v>11</v>
      </c>
      <c r="H110" s="571" t="s">
        <v>369</v>
      </c>
      <c r="I110" s="579">
        <v>6.25E-2</v>
      </c>
      <c r="J110" s="571">
        <v>100</v>
      </c>
      <c r="K110" s="571" t="s">
        <v>350</v>
      </c>
      <c r="L110" s="571" t="s">
        <v>370</v>
      </c>
      <c r="M110" s="571" t="s">
        <v>352</v>
      </c>
      <c r="N110" s="202"/>
      <c r="O110" s="202"/>
      <c r="P110" s="202"/>
      <c r="Q110" s="202"/>
      <c r="R110" s="194"/>
      <c r="S110" s="194"/>
      <c r="T110" s="194"/>
      <c r="U110" s="194"/>
      <c r="V110" s="194"/>
      <c r="W110" s="198"/>
      <c r="X110" s="200"/>
      <c r="Y110" s="202"/>
      <c r="Z110" s="202"/>
      <c r="AA110" s="12">
        <v>1</v>
      </c>
      <c r="AB110" s="121" t="s">
        <v>481</v>
      </c>
      <c r="AC110" s="14">
        <v>0.2</v>
      </c>
      <c r="AD110" s="288">
        <v>43480</v>
      </c>
      <c r="AE110" s="15">
        <v>43554</v>
      </c>
    </row>
    <row r="111" spans="2:31" ht="32.25" thickBot="1" x14ac:dyDescent="0.3">
      <c r="B111" s="592"/>
      <c r="C111" s="592" t="s">
        <v>499</v>
      </c>
      <c r="D111" s="592" t="s">
        <v>34</v>
      </c>
      <c r="E111" s="592" t="s">
        <v>502</v>
      </c>
      <c r="F111" s="17" t="s">
        <v>33</v>
      </c>
      <c r="G111" s="495"/>
      <c r="H111" s="572"/>
      <c r="I111" s="580"/>
      <c r="J111" s="572"/>
      <c r="K111" s="572"/>
      <c r="L111" s="572"/>
      <c r="M111" s="572"/>
      <c r="N111" s="202"/>
      <c r="O111" s="202"/>
      <c r="P111" s="202"/>
      <c r="Q111" s="202"/>
      <c r="R111" s="194"/>
      <c r="S111" s="194"/>
      <c r="T111" s="194"/>
      <c r="U111" s="194"/>
      <c r="V111" s="194"/>
      <c r="W111" s="198"/>
      <c r="X111" s="200"/>
      <c r="Y111" s="202"/>
      <c r="Z111" s="202"/>
      <c r="AA111" s="12">
        <v>2</v>
      </c>
      <c r="AB111" s="121" t="s">
        <v>482</v>
      </c>
      <c r="AC111" s="14">
        <v>0.5</v>
      </c>
      <c r="AD111" s="15">
        <v>43556</v>
      </c>
      <c r="AE111" s="15">
        <v>43799</v>
      </c>
    </row>
    <row r="112" spans="2:31" ht="32.25" thickBot="1" x14ac:dyDescent="0.3">
      <c r="B112" s="593"/>
      <c r="C112" s="593" t="s">
        <v>499</v>
      </c>
      <c r="D112" s="593" t="s">
        <v>34</v>
      </c>
      <c r="E112" s="593" t="s">
        <v>502</v>
      </c>
      <c r="F112" s="17" t="s">
        <v>33</v>
      </c>
      <c r="G112" s="522"/>
      <c r="H112" s="572"/>
      <c r="I112" s="580"/>
      <c r="J112" s="572"/>
      <c r="K112" s="572"/>
      <c r="L112" s="572"/>
      <c r="M112" s="572"/>
      <c r="N112" s="202"/>
      <c r="O112" s="202"/>
      <c r="P112" s="202"/>
      <c r="Q112" s="202"/>
      <c r="R112" s="194"/>
      <c r="S112" s="194"/>
      <c r="T112" s="194"/>
      <c r="U112" s="194"/>
      <c r="V112" s="194"/>
      <c r="W112" s="198"/>
      <c r="X112" s="200"/>
      <c r="Y112" s="202"/>
      <c r="Z112" s="202"/>
      <c r="AA112" s="12">
        <v>3</v>
      </c>
      <c r="AB112" s="121" t="s">
        <v>483</v>
      </c>
      <c r="AC112" s="14">
        <v>0.3</v>
      </c>
      <c r="AD112" s="15">
        <v>43800</v>
      </c>
      <c r="AE112" s="15">
        <v>43830</v>
      </c>
    </row>
    <row r="113" spans="2:31" ht="32.25" thickBot="1" x14ac:dyDescent="0.3">
      <c r="B113" s="591" t="s">
        <v>47</v>
      </c>
      <c r="C113" s="591" t="s">
        <v>499</v>
      </c>
      <c r="D113" s="591" t="s">
        <v>34</v>
      </c>
      <c r="E113" s="591" t="s">
        <v>502</v>
      </c>
      <c r="F113" s="17" t="s">
        <v>33</v>
      </c>
      <c r="G113" s="494">
        <v>12</v>
      </c>
      <c r="H113" s="571" t="s">
        <v>371</v>
      </c>
      <c r="I113" s="573">
        <v>6.25E-2</v>
      </c>
      <c r="J113" s="577">
        <v>100</v>
      </c>
      <c r="K113" s="577" t="s">
        <v>350</v>
      </c>
      <c r="L113" s="577" t="s">
        <v>372</v>
      </c>
      <c r="M113" s="577" t="s">
        <v>352</v>
      </c>
      <c r="N113" s="202"/>
      <c r="O113" s="202"/>
      <c r="P113" s="202"/>
      <c r="Q113" s="202"/>
      <c r="R113" s="194"/>
      <c r="S113" s="194"/>
      <c r="T113" s="194"/>
      <c r="U113" s="194"/>
      <c r="V113" s="194"/>
      <c r="W113" s="198"/>
      <c r="X113" s="200"/>
      <c r="Y113" s="202"/>
      <c r="Z113" s="202"/>
      <c r="AA113" s="12">
        <v>1</v>
      </c>
      <c r="AB113" s="121" t="s">
        <v>484</v>
      </c>
      <c r="AC113" s="14">
        <v>0.4</v>
      </c>
      <c r="AD113" s="130">
        <v>43480</v>
      </c>
      <c r="AE113" s="15">
        <v>43646</v>
      </c>
    </row>
    <row r="114" spans="2:31" ht="32.25" thickBot="1" x14ac:dyDescent="0.3">
      <c r="B114" s="592"/>
      <c r="C114" s="592" t="s">
        <v>499</v>
      </c>
      <c r="D114" s="592" t="s">
        <v>34</v>
      </c>
      <c r="E114" s="592" t="s">
        <v>502</v>
      </c>
      <c r="F114" s="17" t="s">
        <v>33</v>
      </c>
      <c r="G114" s="495"/>
      <c r="H114" s="572"/>
      <c r="I114" s="574"/>
      <c r="J114" s="578"/>
      <c r="K114" s="578"/>
      <c r="L114" s="578"/>
      <c r="M114" s="578"/>
      <c r="N114" s="202"/>
      <c r="O114" s="202"/>
      <c r="P114" s="202"/>
      <c r="Q114" s="202"/>
      <c r="R114" s="194"/>
      <c r="S114" s="194"/>
      <c r="T114" s="194"/>
      <c r="U114" s="194"/>
      <c r="V114" s="194"/>
      <c r="W114" s="198"/>
      <c r="X114" s="200"/>
      <c r="Y114" s="202"/>
      <c r="Z114" s="202"/>
      <c r="AA114" s="12">
        <v>2</v>
      </c>
      <c r="AB114" s="121" t="s">
        <v>485</v>
      </c>
      <c r="AC114" s="14">
        <v>0.2</v>
      </c>
      <c r="AD114" s="130">
        <v>43647</v>
      </c>
      <c r="AE114" s="15">
        <v>43738</v>
      </c>
    </row>
    <row r="115" spans="2:31" ht="32.25" thickBot="1" x14ac:dyDescent="0.3">
      <c r="B115" s="592"/>
      <c r="C115" s="592" t="s">
        <v>499</v>
      </c>
      <c r="D115" s="592" t="s">
        <v>34</v>
      </c>
      <c r="E115" s="592" t="s">
        <v>502</v>
      </c>
      <c r="F115" s="17" t="s">
        <v>33</v>
      </c>
      <c r="G115" s="495"/>
      <c r="H115" s="572"/>
      <c r="I115" s="574"/>
      <c r="J115" s="578"/>
      <c r="K115" s="578"/>
      <c r="L115" s="578"/>
      <c r="M115" s="578"/>
      <c r="N115" s="202"/>
      <c r="O115" s="202"/>
      <c r="P115" s="202"/>
      <c r="Q115" s="202"/>
      <c r="R115" s="194"/>
      <c r="S115" s="194"/>
      <c r="T115" s="194"/>
      <c r="U115" s="194"/>
      <c r="V115" s="194"/>
      <c r="W115" s="198"/>
      <c r="X115" s="200"/>
      <c r="Y115" s="202"/>
      <c r="Z115" s="202"/>
      <c r="AA115" s="12">
        <v>3</v>
      </c>
      <c r="AB115" s="121" t="s">
        <v>486</v>
      </c>
      <c r="AC115" s="14">
        <v>0.2</v>
      </c>
      <c r="AD115" s="130">
        <v>43739</v>
      </c>
      <c r="AE115" s="15">
        <v>43769</v>
      </c>
    </row>
    <row r="116" spans="2:31" ht="32.25" thickBot="1" x14ac:dyDescent="0.3">
      <c r="B116" s="593"/>
      <c r="C116" s="593" t="s">
        <v>499</v>
      </c>
      <c r="D116" s="593" t="s">
        <v>34</v>
      </c>
      <c r="E116" s="593" t="s">
        <v>502</v>
      </c>
      <c r="F116" s="17" t="s">
        <v>33</v>
      </c>
      <c r="G116" s="495"/>
      <c r="H116" s="575"/>
      <c r="I116" s="576"/>
      <c r="J116" s="583"/>
      <c r="K116" s="583"/>
      <c r="L116" s="583"/>
      <c r="M116" s="583"/>
      <c r="N116" s="202"/>
      <c r="O116" s="202"/>
      <c r="P116" s="202"/>
      <c r="Q116" s="202"/>
      <c r="R116" s="194"/>
      <c r="S116" s="194"/>
      <c r="T116" s="194"/>
      <c r="U116" s="194"/>
      <c r="V116" s="194"/>
      <c r="W116" s="198"/>
      <c r="X116" s="200"/>
      <c r="Y116" s="202"/>
      <c r="Z116" s="202"/>
      <c r="AA116" s="12">
        <v>4</v>
      </c>
      <c r="AB116" s="121" t="s">
        <v>487</v>
      </c>
      <c r="AC116" s="14">
        <v>0.2</v>
      </c>
      <c r="AD116" s="130">
        <v>43770</v>
      </c>
      <c r="AE116" s="15">
        <v>43830</v>
      </c>
    </row>
    <row r="117" spans="2:31" ht="32.25" thickBot="1" x14ac:dyDescent="0.3">
      <c r="B117" s="591" t="s">
        <v>47</v>
      </c>
      <c r="C117" s="591" t="s">
        <v>499</v>
      </c>
      <c r="D117" s="591" t="s">
        <v>34</v>
      </c>
      <c r="E117" s="591" t="s">
        <v>502</v>
      </c>
      <c r="F117" s="17" t="s">
        <v>33</v>
      </c>
      <c r="G117" s="495">
        <v>13</v>
      </c>
      <c r="H117" s="571" t="s">
        <v>373</v>
      </c>
      <c r="I117" s="579">
        <v>6.25E-2</v>
      </c>
      <c r="J117" s="571">
        <v>100</v>
      </c>
      <c r="K117" s="571" t="s">
        <v>350</v>
      </c>
      <c r="L117" s="571" t="s">
        <v>374</v>
      </c>
      <c r="M117" s="571" t="s">
        <v>352</v>
      </c>
      <c r="N117" s="202"/>
      <c r="O117" s="202"/>
      <c r="P117" s="202"/>
      <c r="Q117" s="202"/>
      <c r="R117" s="194"/>
      <c r="S117" s="194"/>
      <c r="T117" s="194"/>
      <c r="U117" s="194"/>
      <c r="V117" s="194"/>
      <c r="W117" s="198"/>
      <c r="X117" s="200"/>
      <c r="Y117" s="202"/>
      <c r="Z117" s="202"/>
      <c r="AA117" s="12">
        <v>1</v>
      </c>
      <c r="AB117" s="121" t="s">
        <v>488</v>
      </c>
      <c r="AC117" s="14">
        <v>0.25</v>
      </c>
      <c r="AD117" s="130">
        <v>43480</v>
      </c>
      <c r="AE117" s="15">
        <v>43554</v>
      </c>
    </row>
    <row r="118" spans="2:31" ht="32.25" thickBot="1" x14ac:dyDescent="0.3">
      <c r="B118" s="592"/>
      <c r="C118" s="592" t="s">
        <v>499</v>
      </c>
      <c r="D118" s="592" t="s">
        <v>34</v>
      </c>
      <c r="E118" s="592" t="s">
        <v>502</v>
      </c>
      <c r="F118" s="17" t="s">
        <v>33</v>
      </c>
      <c r="G118" s="495"/>
      <c r="H118" s="572"/>
      <c r="I118" s="580"/>
      <c r="J118" s="572"/>
      <c r="K118" s="572"/>
      <c r="L118" s="572"/>
      <c r="M118" s="572"/>
      <c r="N118" s="202"/>
      <c r="O118" s="202"/>
      <c r="P118" s="202"/>
      <c r="Q118" s="202"/>
      <c r="R118" s="194"/>
      <c r="S118" s="194"/>
      <c r="T118" s="194"/>
      <c r="U118" s="194"/>
      <c r="V118" s="194"/>
      <c r="W118" s="198"/>
      <c r="X118" s="200"/>
      <c r="Y118" s="202"/>
      <c r="Z118" s="202"/>
      <c r="AA118" s="12">
        <v>2</v>
      </c>
      <c r="AB118" s="121" t="s">
        <v>489</v>
      </c>
      <c r="AC118" s="14">
        <v>0.25</v>
      </c>
      <c r="AD118" s="130">
        <v>43556</v>
      </c>
      <c r="AE118" s="15">
        <v>43646</v>
      </c>
    </row>
    <row r="119" spans="2:31" ht="32.25" thickBot="1" x14ac:dyDescent="0.3">
      <c r="B119" s="592"/>
      <c r="C119" s="592" t="s">
        <v>499</v>
      </c>
      <c r="D119" s="592" t="s">
        <v>34</v>
      </c>
      <c r="E119" s="592" t="s">
        <v>502</v>
      </c>
      <c r="F119" s="17" t="s">
        <v>33</v>
      </c>
      <c r="G119" s="495"/>
      <c r="H119" s="572"/>
      <c r="I119" s="580"/>
      <c r="J119" s="572"/>
      <c r="K119" s="572"/>
      <c r="L119" s="572"/>
      <c r="M119" s="572"/>
      <c r="N119" s="202"/>
      <c r="O119" s="202"/>
      <c r="P119" s="202"/>
      <c r="Q119" s="202"/>
      <c r="R119" s="194"/>
      <c r="S119" s="194"/>
      <c r="T119" s="194"/>
      <c r="U119" s="194"/>
      <c r="V119" s="194"/>
      <c r="W119" s="198"/>
      <c r="X119" s="200"/>
      <c r="Y119" s="202"/>
      <c r="Z119" s="202"/>
      <c r="AA119" s="12">
        <v>3</v>
      </c>
      <c r="AB119" s="121" t="s">
        <v>490</v>
      </c>
      <c r="AC119" s="14">
        <v>0.25</v>
      </c>
      <c r="AD119" s="130">
        <v>43647</v>
      </c>
      <c r="AE119" s="15">
        <v>43738</v>
      </c>
    </row>
    <row r="120" spans="2:31" ht="32.25" thickBot="1" x14ac:dyDescent="0.3">
      <c r="B120" s="593"/>
      <c r="C120" s="593" t="s">
        <v>499</v>
      </c>
      <c r="D120" s="593" t="s">
        <v>34</v>
      </c>
      <c r="E120" s="593" t="s">
        <v>502</v>
      </c>
      <c r="F120" s="17" t="s">
        <v>33</v>
      </c>
      <c r="G120" s="495"/>
      <c r="H120" s="575"/>
      <c r="I120" s="805"/>
      <c r="J120" s="575"/>
      <c r="K120" s="575"/>
      <c r="L120" s="575"/>
      <c r="M120" s="575"/>
      <c r="N120" s="202"/>
      <c r="O120" s="202"/>
      <c r="P120" s="202"/>
      <c r="Q120" s="202"/>
      <c r="R120" s="194"/>
      <c r="S120" s="194"/>
      <c r="T120" s="194"/>
      <c r="U120" s="194"/>
      <c r="V120" s="194"/>
      <c r="W120" s="198"/>
      <c r="X120" s="200"/>
      <c r="Y120" s="202"/>
      <c r="Z120" s="202"/>
      <c r="AA120" s="12">
        <v>4</v>
      </c>
      <c r="AB120" s="121" t="s">
        <v>491</v>
      </c>
      <c r="AC120" s="14">
        <v>0.25</v>
      </c>
      <c r="AD120" s="130">
        <v>43739</v>
      </c>
      <c r="AE120" s="15">
        <v>43830</v>
      </c>
    </row>
    <row r="121" spans="2:31" ht="32.25" thickBot="1" x14ac:dyDescent="0.3">
      <c r="B121" s="591" t="s">
        <v>47</v>
      </c>
      <c r="C121" s="591" t="s">
        <v>499</v>
      </c>
      <c r="D121" s="591" t="s">
        <v>34</v>
      </c>
      <c r="E121" s="591" t="s">
        <v>502</v>
      </c>
      <c r="F121" s="17" t="s">
        <v>33</v>
      </c>
      <c r="G121" s="495">
        <v>14</v>
      </c>
      <c r="H121" s="571" t="s">
        <v>375</v>
      </c>
      <c r="I121" s="573">
        <v>6.25E-2</v>
      </c>
      <c r="J121" s="577">
        <v>100</v>
      </c>
      <c r="K121" s="577" t="s">
        <v>350</v>
      </c>
      <c r="L121" s="577" t="s">
        <v>376</v>
      </c>
      <c r="M121" s="577" t="s">
        <v>352</v>
      </c>
      <c r="N121" s="202"/>
      <c r="O121" s="202"/>
      <c r="P121" s="202"/>
      <c r="Q121" s="202"/>
      <c r="R121" s="194"/>
      <c r="S121" s="194"/>
      <c r="T121" s="194"/>
      <c r="U121" s="194"/>
      <c r="V121" s="194"/>
      <c r="W121" s="198"/>
      <c r="X121" s="200"/>
      <c r="Y121" s="202"/>
      <c r="Z121" s="202"/>
      <c r="AA121" s="12"/>
      <c r="AB121" s="121" t="s">
        <v>492</v>
      </c>
      <c r="AC121" s="14">
        <v>0.15</v>
      </c>
      <c r="AD121" s="130">
        <v>43480</v>
      </c>
      <c r="AE121" s="15">
        <v>43511</v>
      </c>
    </row>
    <row r="122" spans="2:31" ht="32.25" thickBot="1" x14ac:dyDescent="0.3">
      <c r="B122" s="592"/>
      <c r="C122" s="592" t="s">
        <v>499</v>
      </c>
      <c r="D122" s="592" t="s">
        <v>34</v>
      </c>
      <c r="E122" s="592" t="s">
        <v>502</v>
      </c>
      <c r="F122" s="17" t="s">
        <v>33</v>
      </c>
      <c r="G122" s="495"/>
      <c r="H122" s="572"/>
      <c r="I122" s="574"/>
      <c r="J122" s="578"/>
      <c r="K122" s="578"/>
      <c r="L122" s="578"/>
      <c r="M122" s="578"/>
      <c r="N122" s="202"/>
      <c r="O122" s="202"/>
      <c r="P122" s="202"/>
      <c r="Q122" s="202"/>
      <c r="R122" s="194"/>
      <c r="S122" s="194"/>
      <c r="T122" s="194"/>
      <c r="U122" s="194"/>
      <c r="V122" s="194"/>
      <c r="W122" s="198"/>
      <c r="X122" s="200"/>
      <c r="Y122" s="202"/>
      <c r="Z122" s="202"/>
      <c r="AA122" s="12"/>
      <c r="AB122" s="121" t="s">
        <v>493</v>
      </c>
      <c r="AC122" s="14">
        <v>0.2</v>
      </c>
      <c r="AD122" s="130">
        <v>43512</v>
      </c>
      <c r="AE122" s="15">
        <v>43585</v>
      </c>
    </row>
    <row r="123" spans="2:31" ht="32.25" thickBot="1" x14ac:dyDescent="0.3">
      <c r="B123" s="592"/>
      <c r="C123" s="592" t="s">
        <v>499</v>
      </c>
      <c r="D123" s="592" t="s">
        <v>34</v>
      </c>
      <c r="E123" s="592" t="s">
        <v>502</v>
      </c>
      <c r="F123" s="17" t="s">
        <v>33</v>
      </c>
      <c r="G123" s="495"/>
      <c r="H123" s="572"/>
      <c r="I123" s="574"/>
      <c r="J123" s="578"/>
      <c r="K123" s="578"/>
      <c r="L123" s="578"/>
      <c r="M123" s="578"/>
      <c r="N123" s="202"/>
      <c r="O123" s="202"/>
      <c r="P123" s="202"/>
      <c r="Q123" s="202"/>
      <c r="R123" s="194"/>
      <c r="S123" s="194"/>
      <c r="T123" s="194"/>
      <c r="U123" s="194"/>
      <c r="V123" s="194"/>
      <c r="W123" s="198"/>
      <c r="X123" s="200"/>
      <c r="Y123" s="202"/>
      <c r="Z123" s="202"/>
      <c r="AA123" s="12"/>
      <c r="AB123" s="121" t="s">
        <v>494</v>
      </c>
      <c r="AC123" s="14">
        <v>0.45</v>
      </c>
      <c r="AD123" s="130">
        <v>43586</v>
      </c>
      <c r="AE123" s="15">
        <v>43799</v>
      </c>
    </row>
    <row r="124" spans="2:31" ht="32.25" thickBot="1" x14ac:dyDescent="0.3">
      <c r="B124" s="593"/>
      <c r="C124" s="593" t="s">
        <v>499</v>
      </c>
      <c r="D124" s="593" t="s">
        <v>34</v>
      </c>
      <c r="E124" s="593" t="s">
        <v>502</v>
      </c>
      <c r="F124" s="17" t="s">
        <v>33</v>
      </c>
      <c r="G124" s="495"/>
      <c r="H124" s="575"/>
      <c r="I124" s="576"/>
      <c r="J124" s="583"/>
      <c r="K124" s="583"/>
      <c r="L124" s="583"/>
      <c r="M124" s="583"/>
      <c r="N124" s="202"/>
      <c r="O124" s="202"/>
      <c r="P124" s="202"/>
      <c r="Q124" s="202"/>
      <c r="R124" s="194"/>
      <c r="S124" s="194"/>
      <c r="T124" s="194"/>
      <c r="U124" s="194"/>
      <c r="V124" s="194"/>
      <c r="W124" s="198"/>
      <c r="X124" s="200"/>
      <c r="Y124" s="202"/>
      <c r="Z124" s="202"/>
      <c r="AA124" s="12"/>
      <c r="AB124" s="121" t="s">
        <v>495</v>
      </c>
      <c r="AC124" s="14">
        <v>0.2</v>
      </c>
      <c r="AD124" s="130">
        <v>43800</v>
      </c>
      <c r="AE124" s="15">
        <v>43830</v>
      </c>
    </row>
    <row r="125" spans="2:31" ht="32.25" thickBot="1" x14ac:dyDescent="0.3">
      <c r="B125" s="591" t="s">
        <v>47</v>
      </c>
      <c r="C125" s="594" t="s">
        <v>499</v>
      </c>
      <c r="D125" s="594" t="s">
        <v>21</v>
      </c>
      <c r="E125" s="594" t="s">
        <v>502</v>
      </c>
      <c r="F125" s="17" t="s">
        <v>33</v>
      </c>
      <c r="G125" s="495">
        <v>15</v>
      </c>
      <c r="H125" s="571" t="s">
        <v>377</v>
      </c>
      <c r="I125" s="573">
        <v>6.25E-2</v>
      </c>
      <c r="J125" s="577">
        <v>100</v>
      </c>
      <c r="K125" s="577" t="s">
        <v>350</v>
      </c>
      <c r="L125" s="577" t="s">
        <v>378</v>
      </c>
      <c r="M125" s="577" t="s">
        <v>352</v>
      </c>
      <c r="N125" s="202"/>
      <c r="O125" s="202"/>
      <c r="P125" s="202"/>
      <c r="Q125" s="202"/>
      <c r="R125" s="194"/>
      <c r="S125" s="194"/>
      <c r="T125" s="194"/>
      <c r="U125" s="194"/>
      <c r="V125" s="194"/>
      <c r="W125" s="198"/>
      <c r="X125" s="200"/>
      <c r="Y125" s="202"/>
      <c r="Z125" s="202"/>
      <c r="AA125" s="12">
        <v>1</v>
      </c>
      <c r="AB125" s="13" t="s">
        <v>496</v>
      </c>
      <c r="AC125" s="14">
        <v>0.2</v>
      </c>
      <c r="AD125" s="130">
        <v>43480</v>
      </c>
      <c r="AE125" s="15">
        <v>43585</v>
      </c>
    </row>
    <row r="126" spans="2:31" ht="32.25" thickBot="1" x14ac:dyDescent="0.3">
      <c r="B126" s="592"/>
      <c r="C126" s="595"/>
      <c r="D126" s="595"/>
      <c r="E126" s="595"/>
      <c r="F126" s="17" t="s">
        <v>33</v>
      </c>
      <c r="G126" s="495"/>
      <c r="H126" s="572"/>
      <c r="I126" s="574"/>
      <c r="J126" s="578"/>
      <c r="K126" s="578"/>
      <c r="L126" s="578"/>
      <c r="M126" s="578"/>
      <c r="N126" s="202"/>
      <c r="O126" s="202"/>
      <c r="P126" s="202"/>
      <c r="Q126" s="202"/>
      <c r="R126" s="194"/>
      <c r="S126" s="194"/>
      <c r="T126" s="194"/>
      <c r="U126" s="194"/>
      <c r="V126" s="194"/>
      <c r="W126" s="198"/>
      <c r="X126" s="200"/>
      <c r="Y126" s="202"/>
      <c r="Z126" s="202"/>
      <c r="AA126" s="12">
        <v>2</v>
      </c>
      <c r="AB126" s="121" t="s">
        <v>497</v>
      </c>
      <c r="AC126" s="14">
        <v>0.3</v>
      </c>
      <c r="AD126" s="130">
        <v>43586</v>
      </c>
      <c r="AE126" s="15">
        <v>43676</v>
      </c>
    </row>
    <row r="127" spans="2:31" ht="32.25" thickBot="1" x14ac:dyDescent="0.3">
      <c r="B127" s="593"/>
      <c r="C127" s="597"/>
      <c r="D127" s="597"/>
      <c r="E127" s="597"/>
      <c r="F127" s="17" t="s">
        <v>33</v>
      </c>
      <c r="G127" s="495"/>
      <c r="H127" s="572"/>
      <c r="I127" s="574"/>
      <c r="J127" s="578"/>
      <c r="K127" s="578"/>
      <c r="L127" s="578"/>
      <c r="M127" s="578"/>
      <c r="N127" s="202"/>
      <c r="O127" s="202"/>
      <c r="P127" s="202"/>
      <c r="Q127" s="202"/>
      <c r="R127" s="194"/>
      <c r="S127" s="194"/>
      <c r="T127" s="194"/>
      <c r="U127" s="194"/>
      <c r="V127" s="194"/>
      <c r="W127" s="198"/>
      <c r="X127" s="200"/>
      <c r="Y127" s="202"/>
      <c r="Z127" s="202"/>
      <c r="AA127" s="12">
        <v>3</v>
      </c>
      <c r="AB127" s="121" t="s">
        <v>498</v>
      </c>
      <c r="AC127" s="14">
        <v>0.5</v>
      </c>
      <c r="AD127" s="130">
        <v>43678</v>
      </c>
      <c r="AE127" s="15">
        <v>43830</v>
      </c>
    </row>
    <row r="128" spans="2:31" ht="48" thickBot="1" x14ac:dyDescent="0.3">
      <c r="B128" s="591" t="s">
        <v>47</v>
      </c>
      <c r="C128" s="591" t="s">
        <v>499</v>
      </c>
      <c r="D128" s="591" t="s">
        <v>34</v>
      </c>
      <c r="E128" s="598" t="s">
        <v>501</v>
      </c>
      <c r="F128" s="17" t="s">
        <v>33</v>
      </c>
      <c r="G128" s="495">
        <v>16</v>
      </c>
      <c r="H128" s="577" t="s">
        <v>691</v>
      </c>
      <c r="I128" s="573">
        <v>6.25E-2</v>
      </c>
      <c r="J128" s="577">
        <v>100</v>
      </c>
      <c r="K128" s="577" t="s">
        <v>350</v>
      </c>
      <c r="L128" s="577" t="s">
        <v>712</v>
      </c>
      <c r="M128" s="577" t="s">
        <v>352</v>
      </c>
      <c r="N128" s="202"/>
      <c r="O128" s="202"/>
      <c r="P128" s="202"/>
      <c r="Q128" s="202"/>
      <c r="R128" s="194"/>
      <c r="S128" s="194"/>
      <c r="T128" s="194"/>
      <c r="U128" s="194"/>
      <c r="V128" s="194"/>
      <c r="W128" s="198"/>
      <c r="X128" s="200"/>
      <c r="Y128" s="202"/>
      <c r="Z128" s="202"/>
      <c r="AA128" s="12">
        <v>1</v>
      </c>
      <c r="AB128" s="290" t="s">
        <v>713</v>
      </c>
      <c r="AC128" s="290">
        <v>0.2</v>
      </c>
      <c r="AD128" s="291">
        <v>43480</v>
      </c>
      <c r="AE128" s="291">
        <v>43511</v>
      </c>
    </row>
    <row r="129" spans="2:33" ht="48" thickBot="1" x14ac:dyDescent="0.3">
      <c r="B129" s="592"/>
      <c r="C129" s="592" t="s">
        <v>499</v>
      </c>
      <c r="D129" s="592" t="s">
        <v>34</v>
      </c>
      <c r="E129" s="592" t="s">
        <v>502</v>
      </c>
      <c r="F129" s="17" t="s">
        <v>33</v>
      </c>
      <c r="G129" s="495"/>
      <c r="H129" s="578"/>
      <c r="I129" s="574"/>
      <c r="J129" s="578"/>
      <c r="K129" s="578"/>
      <c r="L129" s="578"/>
      <c r="M129" s="578"/>
      <c r="N129" s="202"/>
      <c r="O129" s="202"/>
      <c r="P129" s="202"/>
      <c r="Q129" s="202"/>
      <c r="R129" s="194"/>
      <c r="S129" s="194"/>
      <c r="T129" s="194"/>
      <c r="U129" s="194"/>
      <c r="V129" s="194"/>
      <c r="W129" s="198"/>
      <c r="X129" s="200"/>
      <c r="Y129" s="202"/>
      <c r="Z129" s="202"/>
      <c r="AA129" s="12">
        <v>2</v>
      </c>
      <c r="AB129" s="290" t="s">
        <v>714</v>
      </c>
      <c r="AC129" s="290">
        <v>0.4</v>
      </c>
      <c r="AD129" s="291">
        <v>43512</v>
      </c>
      <c r="AE129" s="291">
        <v>43676</v>
      </c>
    </row>
    <row r="130" spans="2:33" ht="48" thickBot="1" x14ac:dyDescent="0.3">
      <c r="B130" s="592"/>
      <c r="C130" s="592" t="s">
        <v>499</v>
      </c>
      <c r="D130" s="592" t="s">
        <v>34</v>
      </c>
      <c r="E130" s="592" t="s">
        <v>502</v>
      </c>
      <c r="F130" s="17" t="s">
        <v>33</v>
      </c>
      <c r="G130" s="495"/>
      <c r="H130" s="578"/>
      <c r="I130" s="574"/>
      <c r="J130" s="578"/>
      <c r="K130" s="578"/>
      <c r="L130" s="578"/>
      <c r="M130" s="578"/>
      <c r="N130" s="202"/>
      <c r="O130" s="202"/>
      <c r="P130" s="202"/>
      <c r="Q130" s="202"/>
      <c r="R130" s="194"/>
      <c r="S130" s="194"/>
      <c r="T130" s="194"/>
      <c r="U130" s="194"/>
      <c r="V130" s="194"/>
      <c r="W130" s="198"/>
      <c r="X130" s="200"/>
      <c r="Y130" s="202"/>
      <c r="Z130" s="202"/>
      <c r="AA130" s="12">
        <v>3</v>
      </c>
      <c r="AB130" s="290" t="s">
        <v>715</v>
      </c>
      <c r="AC130" s="290">
        <v>0.3</v>
      </c>
      <c r="AD130" s="291">
        <v>43678</v>
      </c>
      <c r="AE130" s="291">
        <v>43784</v>
      </c>
    </row>
    <row r="131" spans="2:33" ht="32.25" thickBot="1" x14ac:dyDescent="0.3">
      <c r="B131" s="593"/>
      <c r="C131" s="593" t="s">
        <v>499</v>
      </c>
      <c r="D131" s="593" t="s">
        <v>34</v>
      </c>
      <c r="E131" s="593" t="s">
        <v>502</v>
      </c>
      <c r="F131" s="17" t="s">
        <v>33</v>
      </c>
      <c r="G131" s="522"/>
      <c r="H131" s="583"/>
      <c r="I131" s="576"/>
      <c r="J131" s="583"/>
      <c r="K131" s="583"/>
      <c r="L131" s="583"/>
      <c r="M131" s="583"/>
      <c r="N131" s="202"/>
      <c r="O131" s="202"/>
      <c r="P131" s="202"/>
      <c r="Q131" s="202"/>
      <c r="R131" s="194"/>
      <c r="S131" s="194"/>
      <c r="T131" s="194"/>
      <c r="U131" s="194"/>
      <c r="V131" s="194"/>
      <c r="W131" s="198"/>
      <c r="X131" s="200"/>
      <c r="Y131" s="202"/>
      <c r="Z131" s="202"/>
      <c r="AA131" s="12">
        <v>4</v>
      </c>
      <c r="AB131" s="292" t="s">
        <v>716</v>
      </c>
      <c r="AC131" s="292">
        <v>0.1</v>
      </c>
      <c r="AD131" s="293">
        <v>43785</v>
      </c>
      <c r="AE131" s="293">
        <v>43830</v>
      </c>
    </row>
    <row r="132" spans="2:33" ht="89.25" x14ac:dyDescent="0.25">
      <c r="B132" s="424" t="s">
        <v>47</v>
      </c>
      <c r="C132" s="379" t="s">
        <v>499</v>
      </c>
      <c r="D132" s="18" t="s">
        <v>27</v>
      </c>
      <c r="E132" s="104" t="s">
        <v>126</v>
      </c>
      <c r="F132" s="17" t="s">
        <v>35</v>
      </c>
      <c r="G132" s="494">
        <v>1</v>
      </c>
      <c r="H132" s="568" t="s">
        <v>379</v>
      </c>
      <c r="I132" s="570">
        <v>0.2</v>
      </c>
      <c r="J132" s="569">
        <v>2</v>
      </c>
      <c r="K132" s="570" t="s">
        <v>503</v>
      </c>
      <c r="L132" s="570" t="s">
        <v>381</v>
      </c>
      <c r="M132" s="599" t="s">
        <v>504</v>
      </c>
      <c r="N132" s="584"/>
      <c r="O132" s="584"/>
      <c r="P132" s="584"/>
      <c r="Q132" s="584"/>
      <c r="R132" s="535"/>
      <c r="S132" s="535"/>
      <c r="T132" s="535"/>
      <c r="U132" s="535"/>
      <c r="V132" s="535"/>
      <c r="W132" s="588"/>
      <c r="X132" s="626"/>
      <c r="Y132" s="584"/>
      <c r="Z132" s="584"/>
      <c r="AA132" s="302">
        <v>1</v>
      </c>
      <c r="AB132" s="303" t="s">
        <v>505</v>
      </c>
      <c r="AC132" s="304">
        <v>0.1</v>
      </c>
      <c r="AD132" s="305">
        <v>43606</v>
      </c>
      <c r="AE132" s="306">
        <v>43623</v>
      </c>
      <c r="AF132" s="304"/>
      <c r="AG132" s="601" t="s">
        <v>504</v>
      </c>
    </row>
    <row r="133" spans="2:33" ht="89.25" x14ac:dyDescent="0.25">
      <c r="B133" s="424" t="s">
        <v>47</v>
      </c>
      <c r="C133" s="379" t="s">
        <v>499</v>
      </c>
      <c r="D133" s="18" t="s">
        <v>27</v>
      </c>
      <c r="E133" s="104" t="s">
        <v>126</v>
      </c>
      <c r="F133" s="17" t="s">
        <v>35</v>
      </c>
      <c r="G133" s="495"/>
      <c r="H133" s="541"/>
      <c r="I133" s="543"/>
      <c r="J133" s="545"/>
      <c r="K133" s="543"/>
      <c r="L133" s="543"/>
      <c r="M133" s="547"/>
      <c r="N133" s="584"/>
      <c r="O133" s="584"/>
      <c r="P133" s="584"/>
      <c r="Q133" s="584"/>
      <c r="R133" s="535"/>
      <c r="S133" s="535"/>
      <c r="T133" s="535"/>
      <c r="U133" s="535"/>
      <c r="V133" s="535"/>
      <c r="W133" s="588"/>
      <c r="X133" s="626"/>
      <c r="Y133" s="584"/>
      <c r="Z133" s="584"/>
      <c r="AA133" s="307">
        <v>2</v>
      </c>
      <c r="AB133" s="308" t="s">
        <v>506</v>
      </c>
      <c r="AC133" s="309">
        <v>0.35</v>
      </c>
      <c r="AD133" s="130">
        <v>43633</v>
      </c>
      <c r="AE133" s="15">
        <v>43644</v>
      </c>
      <c r="AF133" s="309"/>
      <c r="AG133" s="601"/>
    </row>
    <row r="134" spans="2:33" ht="90" thickBot="1" x14ac:dyDescent="0.3">
      <c r="B134" s="424" t="s">
        <v>47</v>
      </c>
      <c r="C134" s="379" t="s">
        <v>499</v>
      </c>
      <c r="D134" s="18" t="s">
        <v>27</v>
      </c>
      <c r="E134" s="104" t="s">
        <v>126</v>
      </c>
      <c r="F134" s="17" t="s">
        <v>35</v>
      </c>
      <c r="G134" s="495"/>
      <c r="H134" s="541"/>
      <c r="I134" s="543"/>
      <c r="J134" s="545"/>
      <c r="K134" s="543"/>
      <c r="L134" s="543"/>
      <c r="M134" s="547"/>
      <c r="N134" s="584"/>
      <c r="O134" s="584"/>
      <c r="P134" s="584"/>
      <c r="Q134" s="584"/>
      <c r="R134" s="535"/>
      <c r="S134" s="535"/>
      <c r="T134" s="535"/>
      <c r="U134" s="535"/>
      <c r="V134" s="535"/>
      <c r="W134" s="588"/>
      <c r="X134" s="626"/>
      <c r="Y134" s="584"/>
      <c r="Z134" s="584"/>
      <c r="AA134" s="310">
        <v>3</v>
      </c>
      <c r="AB134" s="311" t="s">
        <v>507</v>
      </c>
      <c r="AC134" s="312">
        <v>0.05</v>
      </c>
      <c r="AD134" s="313">
        <v>43645</v>
      </c>
      <c r="AE134" s="314">
        <v>43654</v>
      </c>
      <c r="AF134" s="312"/>
      <c r="AG134" s="601"/>
    </row>
    <row r="135" spans="2:33" ht="89.25" x14ac:dyDescent="0.25">
      <c r="B135" s="424" t="s">
        <v>47</v>
      </c>
      <c r="C135" s="379" t="s">
        <v>499</v>
      </c>
      <c r="D135" s="18" t="s">
        <v>27</v>
      </c>
      <c r="E135" s="104" t="s">
        <v>126</v>
      </c>
      <c r="F135" s="17" t="s">
        <v>35</v>
      </c>
      <c r="G135" s="495"/>
      <c r="H135" s="541"/>
      <c r="I135" s="543"/>
      <c r="J135" s="545"/>
      <c r="K135" s="543"/>
      <c r="L135" s="543"/>
      <c r="M135" s="547"/>
      <c r="N135" s="584"/>
      <c r="O135" s="584"/>
      <c r="P135" s="584"/>
      <c r="Q135" s="584"/>
      <c r="R135" s="535"/>
      <c r="S135" s="535"/>
      <c r="T135" s="535"/>
      <c r="U135" s="535"/>
      <c r="V135" s="535"/>
      <c r="W135" s="588"/>
      <c r="X135" s="626"/>
      <c r="Y135" s="584"/>
      <c r="Z135" s="584"/>
      <c r="AA135" s="302">
        <v>1</v>
      </c>
      <c r="AB135" s="315" t="s">
        <v>505</v>
      </c>
      <c r="AC135" s="316">
        <v>0.1</v>
      </c>
      <c r="AD135" s="317">
        <v>43778</v>
      </c>
      <c r="AE135" s="318">
        <v>43785</v>
      </c>
      <c r="AF135" s="316"/>
      <c r="AG135" s="601"/>
    </row>
    <row r="136" spans="2:33" ht="89.25" x14ac:dyDescent="0.25">
      <c r="B136" s="424" t="s">
        <v>47</v>
      </c>
      <c r="C136" s="379" t="s">
        <v>499</v>
      </c>
      <c r="D136" s="18" t="s">
        <v>27</v>
      </c>
      <c r="E136" s="104" t="s">
        <v>126</v>
      </c>
      <c r="F136" s="17" t="s">
        <v>35</v>
      </c>
      <c r="G136" s="495"/>
      <c r="H136" s="541"/>
      <c r="I136" s="543"/>
      <c r="J136" s="545"/>
      <c r="K136" s="543"/>
      <c r="L136" s="543"/>
      <c r="M136" s="547"/>
      <c r="N136" s="299"/>
      <c r="O136" s="299"/>
      <c r="P136" s="299"/>
      <c r="Q136" s="299"/>
      <c r="R136" s="195"/>
      <c r="S136" s="195"/>
      <c r="T136" s="195"/>
      <c r="U136" s="195"/>
      <c r="V136" s="195"/>
      <c r="W136" s="300"/>
      <c r="X136" s="301"/>
      <c r="Y136" s="299"/>
      <c r="Z136" s="299"/>
      <c r="AA136" s="307">
        <v>2</v>
      </c>
      <c r="AB136" s="308" t="s">
        <v>506</v>
      </c>
      <c r="AC136" s="309">
        <v>0.35</v>
      </c>
      <c r="AD136" s="130">
        <v>43794</v>
      </c>
      <c r="AE136" s="15">
        <v>43808</v>
      </c>
      <c r="AF136" s="309"/>
      <c r="AG136" s="601"/>
    </row>
    <row r="137" spans="2:33" ht="90" thickBot="1" x14ac:dyDescent="0.3">
      <c r="B137" s="424" t="s">
        <v>47</v>
      </c>
      <c r="C137" s="379" t="s">
        <v>499</v>
      </c>
      <c r="D137" s="18" t="s">
        <v>27</v>
      </c>
      <c r="E137" s="104" t="s">
        <v>126</v>
      </c>
      <c r="F137" s="17" t="s">
        <v>35</v>
      </c>
      <c r="G137" s="522"/>
      <c r="H137" s="623"/>
      <c r="I137" s="624"/>
      <c r="J137" s="625"/>
      <c r="K137" s="624"/>
      <c r="L137" s="624"/>
      <c r="M137" s="600"/>
      <c r="N137" s="299"/>
      <c r="O137" s="299"/>
      <c r="P137" s="299"/>
      <c r="Q137" s="299"/>
      <c r="R137" s="195"/>
      <c r="S137" s="195"/>
      <c r="T137" s="195"/>
      <c r="U137" s="195"/>
      <c r="V137" s="195"/>
      <c r="W137" s="300"/>
      <c r="X137" s="301"/>
      <c r="Y137" s="299"/>
      <c r="Z137" s="299"/>
      <c r="AA137" s="310">
        <v>3</v>
      </c>
      <c r="AB137" s="311" t="s">
        <v>507</v>
      </c>
      <c r="AC137" s="312">
        <v>0.05</v>
      </c>
      <c r="AD137" s="313">
        <v>43809</v>
      </c>
      <c r="AE137" s="314">
        <v>43815</v>
      </c>
      <c r="AF137" s="312"/>
      <c r="AG137" s="602"/>
    </row>
    <row r="138" spans="2:33" ht="89.25" x14ac:dyDescent="0.25">
      <c r="B138" s="424" t="s">
        <v>47</v>
      </c>
      <c r="C138" s="379" t="s">
        <v>499</v>
      </c>
      <c r="D138" s="18" t="s">
        <v>27</v>
      </c>
      <c r="E138" s="104" t="s">
        <v>126</v>
      </c>
      <c r="F138" s="17" t="s">
        <v>35</v>
      </c>
      <c r="G138" s="603">
        <v>2</v>
      </c>
      <c r="H138" s="607" t="s">
        <v>508</v>
      </c>
      <c r="I138" s="611">
        <v>0.2</v>
      </c>
      <c r="J138" s="615">
        <v>100</v>
      </c>
      <c r="K138" s="611" t="s">
        <v>384</v>
      </c>
      <c r="L138" s="611" t="s">
        <v>509</v>
      </c>
      <c r="M138" s="611" t="s">
        <v>504</v>
      </c>
      <c r="N138" s="619"/>
      <c r="O138" s="619"/>
      <c r="P138" s="619"/>
      <c r="Q138" s="619"/>
      <c r="R138" s="619"/>
      <c r="S138" s="619"/>
      <c r="T138" s="619"/>
      <c r="U138" s="619"/>
      <c r="V138" s="619"/>
      <c r="W138" s="649"/>
      <c r="X138" s="649"/>
      <c r="Y138" s="619"/>
      <c r="Z138" s="633"/>
      <c r="AA138" s="302">
        <v>1</v>
      </c>
      <c r="AB138" s="319" t="s">
        <v>510</v>
      </c>
      <c r="AC138" s="294">
        <v>0.15</v>
      </c>
      <c r="AD138" s="320">
        <v>43475</v>
      </c>
      <c r="AE138" s="321">
        <v>43524</v>
      </c>
      <c r="AF138" s="294"/>
      <c r="AG138" s="638" t="s">
        <v>504</v>
      </c>
    </row>
    <row r="139" spans="2:33" ht="89.25" x14ac:dyDescent="0.25">
      <c r="B139" s="424" t="s">
        <v>47</v>
      </c>
      <c r="C139" s="379" t="s">
        <v>499</v>
      </c>
      <c r="D139" s="18" t="s">
        <v>27</v>
      </c>
      <c r="E139" s="104" t="s">
        <v>126</v>
      </c>
      <c r="F139" s="17" t="s">
        <v>35</v>
      </c>
      <c r="G139" s="604"/>
      <c r="H139" s="608"/>
      <c r="I139" s="612"/>
      <c r="J139" s="616"/>
      <c r="K139" s="612"/>
      <c r="L139" s="612"/>
      <c r="M139" s="612"/>
      <c r="N139" s="620"/>
      <c r="O139" s="620"/>
      <c r="P139" s="620"/>
      <c r="Q139" s="620"/>
      <c r="R139" s="620"/>
      <c r="S139" s="620"/>
      <c r="T139" s="620"/>
      <c r="U139" s="620"/>
      <c r="V139" s="620"/>
      <c r="W139" s="650"/>
      <c r="X139" s="650"/>
      <c r="Y139" s="620"/>
      <c r="Z139" s="634"/>
      <c r="AA139" s="307">
        <v>2</v>
      </c>
      <c r="AB139" s="322" t="s">
        <v>511</v>
      </c>
      <c r="AC139" s="295">
        <v>0.4</v>
      </c>
      <c r="AD139" s="323">
        <v>43525</v>
      </c>
      <c r="AE139" s="324">
        <v>43585</v>
      </c>
      <c r="AF139" s="295"/>
      <c r="AG139" s="639"/>
    </row>
    <row r="140" spans="2:33" ht="89.25" x14ac:dyDescent="0.25">
      <c r="B140" s="424" t="s">
        <v>47</v>
      </c>
      <c r="C140" s="379" t="s">
        <v>499</v>
      </c>
      <c r="D140" s="18" t="s">
        <v>27</v>
      </c>
      <c r="E140" s="104" t="s">
        <v>126</v>
      </c>
      <c r="F140" s="17" t="s">
        <v>35</v>
      </c>
      <c r="G140" s="604"/>
      <c r="H140" s="608"/>
      <c r="I140" s="612"/>
      <c r="J140" s="616"/>
      <c r="K140" s="612"/>
      <c r="L140" s="612"/>
      <c r="M140" s="612"/>
      <c r="N140" s="620"/>
      <c r="O140" s="620"/>
      <c r="P140" s="620"/>
      <c r="Q140" s="620"/>
      <c r="R140" s="620"/>
      <c r="S140" s="620"/>
      <c r="T140" s="620"/>
      <c r="U140" s="620"/>
      <c r="V140" s="620"/>
      <c r="W140" s="650"/>
      <c r="X140" s="650"/>
      <c r="Y140" s="620"/>
      <c r="Z140" s="635"/>
      <c r="AA140" s="307">
        <v>3</v>
      </c>
      <c r="AB140" s="325" t="s">
        <v>512</v>
      </c>
      <c r="AC140" s="326">
        <v>0.15</v>
      </c>
      <c r="AD140" s="323">
        <v>43586</v>
      </c>
      <c r="AE140" s="324">
        <v>43616</v>
      </c>
      <c r="AF140" s="295"/>
      <c r="AG140" s="639"/>
    </row>
    <row r="141" spans="2:33" ht="89.25" x14ac:dyDescent="0.25">
      <c r="B141" s="424" t="s">
        <v>47</v>
      </c>
      <c r="C141" s="379" t="s">
        <v>499</v>
      </c>
      <c r="D141" s="18" t="s">
        <v>27</v>
      </c>
      <c r="E141" s="104" t="s">
        <v>126</v>
      </c>
      <c r="F141" s="17" t="s">
        <v>35</v>
      </c>
      <c r="G141" s="605"/>
      <c r="H141" s="609"/>
      <c r="I141" s="613"/>
      <c r="J141" s="617"/>
      <c r="K141" s="613"/>
      <c r="L141" s="613"/>
      <c r="M141" s="613"/>
      <c r="N141" s="621"/>
      <c r="O141" s="621"/>
      <c r="P141" s="621"/>
      <c r="Q141" s="621"/>
      <c r="R141" s="621"/>
      <c r="S141" s="621"/>
      <c r="T141" s="621"/>
      <c r="U141" s="621"/>
      <c r="V141" s="621"/>
      <c r="W141" s="651"/>
      <c r="X141" s="651"/>
      <c r="Y141" s="621"/>
      <c r="Z141" s="636"/>
      <c r="AA141" s="307">
        <v>4</v>
      </c>
      <c r="AB141" s="325" t="s">
        <v>513</v>
      </c>
      <c r="AC141" s="295">
        <v>0.2</v>
      </c>
      <c r="AD141" s="327">
        <v>43617</v>
      </c>
      <c r="AE141" s="328">
        <v>43769</v>
      </c>
      <c r="AF141" s="326"/>
      <c r="AG141" s="640"/>
    </row>
    <row r="142" spans="2:33" ht="90" thickBot="1" x14ac:dyDescent="0.3">
      <c r="B142" s="424" t="s">
        <v>47</v>
      </c>
      <c r="C142" s="379" t="s">
        <v>499</v>
      </c>
      <c r="D142" s="18" t="s">
        <v>27</v>
      </c>
      <c r="E142" s="104" t="s">
        <v>126</v>
      </c>
      <c r="F142" s="17" t="s">
        <v>35</v>
      </c>
      <c r="G142" s="606"/>
      <c r="H142" s="610"/>
      <c r="I142" s="614"/>
      <c r="J142" s="618"/>
      <c r="K142" s="614"/>
      <c r="L142" s="614"/>
      <c r="M142" s="614"/>
      <c r="N142" s="622"/>
      <c r="O142" s="622"/>
      <c r="P142" s="622"/>
      <c r="Q142" s="622"/>
      <c r="R142" s="622"/>
      <c r="S142" s="622"/>
      <c r="T142" s="622"/>
      <c r="U142" s="622"/>
      <c r="V142" s="622"/>
      <c r="W142" s="652"/>
      <c r="X142" s="652"/>
      <c r="Y142" s="622"/>
      <c r="Z142" s="637"/>
      <c r="AA142" s="310">
        <v>5</v>
      </c>
      <c r="AB142" s="329" t="s">
        <v>514</v>
      </c>
      <c r="AC142" s="296">
        <v>0.1</v>
      </c>
      <c r="AD142" s="330">
        <v>43770</v>
      </c>
      <c r="AE142" s="331" t="s">
        <v>515</v>
      </c>
      <c r="AF142" s="296"/>
      <c r="AG142" s="641"/>
    </row>
    <row r="143" spans="2:33" ht="89.25" x14ac:dyDescent="0.25">
      <c r="B143" s="424" t="s">
        <v>47</v>
      </c>
      <c r="C143" s="379" t="s">
        <v>499</v>
      </c>
      <c r="D143" s="18" t="s">
        <v>27</v>
      </c>
      <c r="E143" s="104" t="s">
        <v>126</v>
      </c>
      <c r="F143" s="17" t="s">
        <v>35</v>
      </c>
      <c r="G143" s="642">
        <v>3</v>
      </c>
      <c r="H143" s="645" t="s">
        <v>385</v>
      </c>
      <c r="I143" s="570">
        <v>0.2</v>
      </c>
      <c r="J143" s="569">
        <v>4</v>
      </c>
      <c r="K143" s="570" t="s">
        <v>516</v>
      </c>
      <c r="L143" s="570" t="s">
        <v>717</v>
      </c>
      <c r="M143" s="570" t="s">
        <v>504</v>
      </c>
      <c r="N143" s="630"/>
      <c r="O143" s="630"/>
      <c r="P143" s="630"/>
      <c r="Q143" s="630"/>
      <c r="R143" s="647"/>
      <c r="S143" s="647"/>
      <c r="T143" s="647"/>
      <c r="U143" s="647"/>
      <c r="V143" s="647"/>
      <c r="W143" s="627"/>
      <c r="X143" s="627"/>
      <c r="Y143" s="630"/>
      <c r="Z143" s="653"/>
      <c r="AA143" s="302">
        <v>1</v>
      </c>
      <c r="AB143" s="315" t="s">
        <v>517</v>
      </c>
      <c r="AC143" s="316">
        <v>0.12</v>
      </c>
      <c r="AD143" s="317">
        <v>43556</v>
      </c>
      <c r="AE143" s="332">
        <v>43565</v>
      </c>
      <c r="AF143" s="333"/>
      <c r="AG143" s="656" t="s">
        <v>504</v>
      </c>
    </row>
    <row r="144" spans="2:33" ht="89.25" x14ac:dyDescent="0.25">
      <c r="B144" s="424" t="s">
        <v>47</v>
      </c>
      <c r="C144" s="379" t="s">
        <v>499</v>
      </c>
      <c r="D144" s="18" t="s">
        <v>27</v>
      </c>
      <c r="E144" s="104" t="s">
        <v>126</v>
      </c>
      <c r="F144" s="17" t="s">
        <v>35</v>
      </c>
      <c r="G144" s="643"/>
      <c r="H144" s="646"/>
      <c r="I144" s="543"/>
      <c r="J144" s="545"/>
      <c r="K144" s="543"/>
      <c r="L144" s="543"/>
      <c r="M144" s="543"/>
      <c r="N144" s="631"/>
      <c r="O144" s="631"/>
      <c r="P144" s="631"/>
      <c r="Q144" s="631"/>
      <c r="R144" s="549"/>
      <c r="S144" s="549"/>
      <c r="T144" s="549"/>
      <c r="U144" s="549"/>
      <c r="V144" s="549"/>
      <c r="W144" s="628"/>
      <c r="X144" s="628"/>
      <c r="Y144" s="631"/>
      <c r="Z144" s="654"/>
      <c r="AA144" s="307">
        <v>2</v>
      </c>
      <c r="AB144" s="308" t="s">
        <v>518</v>
      </c>
      <c r="AC144" s="309">
        <v>0.08</v>
      </c>
      <c r="AD144" s="130">
        <v>43556</v>
      </c>
      <c r="AE144" s="334">
        <v>43565</v>
      </c>
      <c r="AF144" s="335"/>
      <c r="AG144" s="601"/>
    </row>
    <row r="145" spans="2:33" ht="90" thickBot="1" x14ac:dyDescent="0.3">
      <c r="B145" s="424" t="s">
        <v>47</v>
      </c>
      <c r="C145" s="379" t="s">
        <v>499</v>
      </c>
      <c r="D145" s="18" t="s">
        <v>27</v>
      </c>
      <c r="E145" s="104" t="s">
        <v>126</v>
      </c>
      <c r="F145" s="17" t="s">
        <v>35</v>
      </c>
      <c r="G145" s="643"/>
      <c r="H145" s="646"/>
      <c r="I145" s="543"/>
      <c r="J145" s="545"/>
      <c r="K145" s="543"/>
      <c r="L145" s="543"/>
      <c r="M145" s="543"/>
      <c r="N145" s="632"/>
      <c r="O145" s="632"/>
      <c r="P145" s="632"/>
      <c r="Q145" s="632"/>
      <c r="R145" s="648"/>
      <c r="S145" s="648"/>
      <c r="T145" s="648"/>
      <c r="U145" s="648"/>
      <c r="V145" s="648"/>
      <c r="W145" s="629"/>
      <c r="X145" s="629"/>
      <c r="Y145" s="632"/>
      <c r="Z145" s="655"/>
      <c r="AA145" s="310">
        <v>3</v>
      </c>
      <c r="AB145" s="311" t="s">
        <v>519</v>
      </c>
      <c r="AC145" s="312">
        <v>0.05</v>
      </c>
      <c r="AD145" s="313">
        <v>43566</v>
      </c>
      <c r="AE145" s="336">
        <v>43580</v>
      </c>
      <c r="AF145" s="337"/>
      <c r="AG145" s="601"/>
    </row>
    <row r="146" spans="2:33" ht="89.25" x14ac:dyDescent="0.25">
      <c r="B146" s="424" t="s">
        <v>47</v>
      </c>
      <c r="C146" s="379" t="s">
        <v>499</v>
      </c>
      <c r="D146" s="18" t="s">
        <v>27</v>
      </c>
      <c r="E146" s="104" t="s">
        <v>126</v>
      </c>
      <c r="F146" s="17" t="s">
        <v>35</v>
      </c>
      <c r="G146" s="643"/>
      <c r="H146" s="646"/>
      <c r="I146" s="543"/>
      <c r="J146" s="545"/>
      <c r="K146" s="543"/>
      <c r="L146" s="543"/>
      <c r="M146" s="543"/>
      <c r="N146" s="630"/>
      <c r="O146" s="630"/>
      <c r="P146" s="630"/>
      <c r="Q146" s="630"/>
      <c r="R146" s="647"/>
      <c r="S146" s="647"/>
      <c r="T146" s="647"/>
      <c r="U146" s="647"/>
      <c r="V146" s="647"/>
      <c r="W146" s="627"/>
      <c r="X146" s="627"/>
      <c r="Y146" s="630"/>
      <c r="Z146" s="653"/>
      <c r="AA146" s="338">
        <v>1</v>
      </c>
      <c r="AB146" s="303" t="s">
        <v>517</v>
      </c>
      <c r="AC146" s="304">
        <v>0.12</v>
      </c>
      <c r="AD146" s="317">
        <v>43647</v>
      </c>
      <c r="AE146" s="332">
        <v>43656</v>
      </c>
      <c r="AF146" s="333"/>
      <c r="AG146" s="601"/>
    </row>
    <row r="147" spans="2:33" ht="89.25" x14ac:dyDescent="0.25">
      <c r="B147" s="424" t="s">
        <v>47</v>
      </c>
      <c r="C147" s="379" t="s">
        <v>499</v>
      </c>
      <c r="D147" s="18" t="s">
        <v>27</v>
      </c>
      <c r="E147" s="104" t="s">
        <v>126</v>
      </c>
      <c r="F147" s="17" t="s">
        <v>35</v>
      </c>
      <c r="G147" s="643"/>
      <c r="H147" s="646"/>
      <c r="I147" s="543"/>
      <c r="J147" s="545"/>
      <c r="K147" s="543"/>
      <c r="L147" s="543"/>
      <c r="M147" s="543"/>
      <c r="N147" s="631"/>
      <c r="O147" s="631"/>
      <c r="P147" s="631"/>
      <c r="Q147" s="631"/>
      <c r="R147" s="549"/>
      <c r="S147" s="549"/>
      <c r="T147" s="549"/>
      <c r="U147" s="549"/>
      <c r="V147" s="549"/>
      <c r="W147" s="628"/>
      <c r="X147" s="628"/>
      <c r="Y147" s="631"/>
      <c r="Z147" s="654"/>
      <c r="AA147" s="307">
        <v>2</v>
      </c>
      <c r="AB147" s="308" t="s">
        <v>518</v>
      </c>
      <c r="AC147" s="309">
        <v>0.08</v>
      </c>
      <c r="AD147" s="130">
        <v>43647</v>
      </c>
      <c r="AE147" s="334">
        <v>43656</v>
      </c>
      <c r="AF147" s="335"/>
      <c r="AG147" s="601"/>
    </row>
    <row r="148" spans="2:33" ht="90" thickBot="1" x14ac:dyDescent="0.3">
      <c r="B148" s="424" t="s">
        <v>47</v>
      </c>
      <c r="C148" s="379" t="s">
        <v>499</v>
      </c>
      <c r="D148" s="18" t="s">
        <v>27</v>
      </c>
      <c r="E148" s="104" t="s">
        <v>126</v>
      </c>
      <c r="F148" s="17" t="s">
        <v>35</v>
      </c>
      <c r="G148" s="643"/>
      <c r="H148" s="646"/>
      <c r="I148" s="543"/>
      <c r="J148" s="545"/>
      <c r="K148" s="543"/>
      <c r="L148" s="543"/>
      <c r="M148" s="543"/>
      <c r="N148" s="632"/>
      <c r="O148" s="632"/>
      <c r="P148" s="632"/>
      <c r="Q148" s="632"/>
      <c r="R148" s="648"/>
      <c r="S148" s="648"/>
      <c r="T148" s="648"/>
      <c r="U148" s="648"/>
      <c r="V148" s="648"/>
      <c r="W148" s="629"/>
      <c r="X148" s="629"/>
      <c r="Y148" s="632"/>
      <c r="Z148" s="655"/>
      <c r="AA148" s="310">
        <v>3</v>
      </c>
      <c r="AB148" s="311" t="s">
        <v>519</v>
      </c>
      <c r="AC148" s="312">
        <v>0.05</v>
      </c>
      <c r="AD148" s="313">
        <v>43657</v>
      </c>
      <c r="AE148" s="336">
        <v>43671</v>
      </c>
      <c r="AF148" s="337"/>
      <c r="AG148" s="601"/>
    </row>
    <row r="149" spans="2:33" ht="89.25" x14ac:dyDescent="0.25">
      <c r="B149" s="424" t="s">
        <v>47</v>
      </c>
      <c r="C149" s="379" t="s">
        <v>499</v>
      </c>
      <c r="D149" s="18" t="s">
        <v>27</v>
      </c>
      <c r="E149" s="104" t="s">
        <v>126</v>
      </c>
      <c r="F149" s="17" t="s">
        <v>35</v>
      </c>
      <c r="G149" s="643"/>
      <c r="H149" s="646"/>
      <c r="I149" s="543"/>
      <c r="J149" s="545"/>
      <c r="K149" s="543"/>
      <c r="L149" s="543"/>
      <c r="M149" s="543"/>
      <c r="N149" s="630"/>
      <c r="O149" s="630"/>
      <c r="P149" s="630"/>
      <c r="Q149" s="630"/>
      <c r="R149" s="647"/>
      <c r="S149" s="647"/>
      <c r="T149" s="647"/>
      <c r="U149" s="647"/>
      <c r="V149" s="647"/>
      <c r="W149" s="627"/>
      <c r="X149" s="627"/>
      <c r="Y149" s="630"/>
      <c r="Z149" s="653"/>
      <c r="AA149" s="302">
        <v>1</v>
      </c>
      <c r="AB149" s="315" t="s">
        <v>517</v>
      </c>
      <c r="AC149" s="316">
        <v>0.12</v>
      </c>
      <c r="AD149" s="317">
        <v>43739</v>
      </c>
      <c r="AE149" s="332">
        <v>43748</v>
      </c>
      <c r="AF149" s="333"/>
      <c r="AG149" s="601"/>
    </row>
    <row r="150" spans="2:33" ht="89.25" x14ac:dyDescent="0.25">
      <c r="B150" s="424" t="s">
        <v>47</v>
      </c>
      <c r="C150" s="379" t="s">
        <v>499</v>
      </c>
      <c r="D150" s="18" t="s">
        <v>27</v>
      </c>
      <c r="E150" s="104" t="s">
        <v>126</v>
      </c>
      <c r="F150" s="17" t="s">
        <v>35</v>
      </c>
      <c r="G150" s="643"/>
      <c r="H150" s="646"/>
      <c r="I150" s="543"/>
      <c r="J150" s="545"/>
      <c r="K150" s="543"/>
      <c r="L150" s="543"/>
      <c r="M150" s="543"/>
      <c r="N150" s="631"/>
      <c r="O150" s="631"/>
      <c r="P150" s="631"/>
      <c r="Q150" s="631"/>
      <c r="R150" s="549"/>
      <c r="S150" s="549"/>
      <c r="T150" s="549"/>
      <c r="U150" s="549"/>
      <c r="V150" s="549"/>
      <c r="W150" s="628"/>
      <c r="X150" s="628"/>
      <c r="Y150" s="631"/>
      <c r="Z150" s="654"/>
      <c r="AA150" s="307">
        <v>2</v>
      </c>
      <c r="AB150" s="308" t="s">
        <v>518</v>
      </c>
      <c r="AC150" s="309">
        <v>0.08</v>
      </c>
      <c r="AD150" s="130">
        <v>43739</v>
      </c>
      <c r="AE150" s="334">
        <v>43748</v>
      </c>
      <c r="AF150" s="335"/>
      <c r="AG150" s="601"/>
    </row>
    <row r="151" spans="2:33" ht="90" thickBot="1" x14ac:dyDescent="0.3">
      <c r="B151" s="424" t="s">
        <v>47</v>
      </c>
      <c r="C151" s="379" t="s">
        <v>499</v>
      </c>
      <c r="D151" s="18" t="s">
        <v>27</v>
      </c>
      <c r="E151" s="104" t="s">
        <v>126</v>
      </c>
      <c r="F151" s="17" t="s">
        <v>35</v>
      </c>
      <c r="G151" s="643"/>
      <c r="H151" s="646"/>
      <c r="I151" s="543"/>
      <c r="J151" s="545"/>
      <c r="K151" s="543"/>
      <c r="L151" s="543"/>
      <c r="M151" s="543"/>
      <c r="N151" s="632"/>
      <c r="O151" s="632"/>
      <c r="P151" s="632"/>
      <c r="Q151" s="632"/>
      <c r="R151" s="648"/>
      <c r="S151" s="648"/>
      <c r="T151" s="648"/>
      <c r="U151" s="648"/>
      <c r="V151" s="648"/>
      <c r="W151" s="629"/>
      <c r="X151" s="629"/>
      <c r="Y151" s="632"/>
      <c r="Z151" s="655"/>
      <c r="AA151" s="310">
        <v>3</v>
      </c>
      <c r="AB151" s="311" t="s">
        <v>519</v>
      </c>
      <c r="AC151" s="312">
        <v>0.05</v>
      </c>
      <c r="AD151" s="313">
        <v>43749</v>
      </c>
      <c r="AE151" s="336">
        <v>43763</v>
      </c>
      <c r="AF151" s="337"/>
      <c r="AG151" s="601"/>
    </row>
    <row r="152" spans="2:33" ht="89.25" x14ac:dyDescent="0.25">
      <c r="B152" s="424" t="s">
        <v>47</v>
      </c>
      <c r="C152" s="379" t="s">
        <v>499</v>
      </c>
      <c r="D152" s="18" t="s">
        <v>27</v>
      </c>
      <c r="E152" s="104" t="s">
        <v>126</v>
      </c>
      <c r="F152" s="17" t="s">
        <v>35</v>
      </c>
      <c r="G152" s="643"/>
      <c r="H152" s="646"/>
      <c r="I152" s="543"/>
      <c r="J152" s="545"/>
      <c r="K152" s="543"/>
      <c r="L152" s="543"/>
      <c r="M152" s="543"/>
      <c r="N152" s="630"/>
      <c r="O152" s="630"/>
      <c r="P152" s="630"/>
      <c r="Q152" s="630"/>
      <c r="R152" s="647"/>
      <c r="S152" s="647"/>
      <c r="T152" s="647"/>
      <c r="U152" s="647"/>
      <c r="V152" s="647"/>
      <c r="W152" s="627"/>
      <c r="X152" s="627"/>
      <c r="Y152" s="630"/>
      <c r="Z152" s="653"/>
      <c r="AA152" s="302">
        <v>1</v>
      </c>
      <c r="AB152" s="315" t="s">
        <v>517</v>
      </c>
      <c r="AC152" s="316">
        <v>0.12</v>
      </c>
      <c r="AD152" s="317">
        <v>43831</v>
      </c>
      <c r="AE152" s="339">
        <v>43835</v>
      </c>
      <c r="AF152" s="333"/>
      <c r="AG152" s="601"/>
    </row>
    <row r="153" spans="2:33" ht="89.25" x14ac:dyDescent="0.25">
      <c r="B153" s="424" t="s">
        <v>47</v>
      </c>
      <c r="C153" s="379" t="s">
        <v>499</v>
      </c>
      <c r="D153" s="18" t="s">
        <v>27</v>
      </c>
      <c r="E153" s="104" t="s">
        <v>126</v>
      </c>
      <c r="F153" s="17" t="s">
        <v>35</v>
      </c>
      <c r="G153" s="643"/>
      <c r="H153" s="646"/>
      <c r="I153" s="543"/>
      <c r="J153" s="545"/>
      <c r="K153" s="543"/>
      <c r="L153" s="543"/>
      <c r="M153" s="543"/>
      <c r="N153" s="631"/>
      <c r="O153" s="631"/>
      <c r="P153" s="631"/>
      <c r="Q153" s="631"/>
      <c r="R153" s="549"/>
      <c r="S153" s="549"/>
      <c r="T153" s="549"/>
      <c r="U153" s="549"/>
      <c r="V153" s="549"/>
      <c r="W153" s="628"/>
      <c r="X153" s="628"/>
      <c r="Y153" s="631"/>
      <c r="Z153" s="654"/>
      <c r="AA153" s="307">
        <v>2</v>
      </c>
      <c r="AB153" s="308" t="s">
        <v>518</v>
      </c>
      <c r="AC153" s="309">
        <v>0.08</v>
      </c>
      <c r="AD153" s="130">
        <v>43831</v>
      </c>
      <c r="AE153" s="339">
        <v>43835</v>
      </c>
      <c r="AF153" s="335"/>
      <c r="AG153" s="601"/>
    </row>
    <row r="154" spans="2:33" ht="90" thickBot="1" x14ac:dyDescent="0.3">
      <c r="B154" s="424" t="s">
        <v>47</v>
      </c>
      <c r="C154" s="379" t="s">
        <v>499</v>
      </c>
      <c r="D154" s="18" t="s">
        <v>27</v>
      </c>
      <c r="E154" s="104" t="s">
        <v>126</v>
      </c>
      <c r="F154" s="17" t="s">
        <v>35</v>
      </c>
      <c r="G154" s="644"/>
      <c r="H154" s="646"/>
      <c r="I154" s="543"/>
      <c r="J154" s="545"/>
      <c r="K154" s="543"/>
      <c r="L154" s="543"/>
      <c r="M154" s="543"/>
      <c r="N154" s="660"/>
      <c r="O154" s="660"/>
      <c r="P154" s="660"/>
      <c r="Q154" s="660"/>
      <c r="R154" s="534"/>
      <c r="S154" s="534"/>
      <c r="T154" s="534"/>
      <c r="U154" s="534"/>
      <c r="V154" s="534"/>
      <c r="W154" s="661"/>
      <c r="X154" s="661"/>
      <c r="Y154" s="660"/>
      <c r="Z154" s="662"/>
      <c r="AA154" s="310">
        <v>3</v>
      </c>
      <c r="AB154" s="298" t="s">
        <v>519</v>
      </c>
      <c r="AC154" s="340">
        <v>0.05</v>
      </c>
      <c r="AD154" s="341">
        <v>43831</v>
      </c>
      <c r="AE154" s="339">
        <v>43835</v>
      </c>
      <c r="AF154" s="342"/>
      <c r="AG154" s="601"/>
    </row>
    <row r="155" spans="2:33" ht="90" thickBot="1" x14ac:dyDescent="0.3">
      <c r="B155" s="424" t="s">
        <v>47</v>
      </c>
      <c r="C155" s="379" t="s">
        <v>499</v>
      </c>
      <c r="D155" s="18" t="s">
        <v>27</v>
      </c>
      <c r="E155" s="104" t="s">
        <v>126</v>
      </c>
      <c r="F155" s="17" t="s">
        <v>35</v>
      </c>
      <c r="G155" s="495">
        <v>4</v>
      </c>
      <c r="H155" s="657" t="s">
        <v>388</v>
      </c>
      <c r="I155" s="570">
        <v>0.2</v>
      </c>
      <c r="J155" s="569">
        <v>1</v>
      </c>
      <c r="K155" s="570" t="s">
        <v>520</v>
      </c>
      <c r="L155" s="665" t="s">
        <v>389</v>
      </c>
      <c r="M155" s="599" t="s">
        <v>521</v>
      </c>
      <c r="N155" s="530"/>
      <c r="O155" s="530"/>
      <c r="P155" s="530"/>
      <c r="Q155" s="530"/>
      <c r="R155" s="663"/>
      <c r="S155" s="663"/>
      <c r="T155" s="663"/>
      <c r="U155" s="663"/>
      <c r="V155" s="663"/>
      <c r="W155" s="536"/>
      <c r="X155" s="538"/>
      <c r="Y155" s="530"/>
      <c r="Z155" s="671"/>
      <c r="AA155" s="302">
        <v>1</v>
      </c>
      <c r="AB155" s="315" t="s">
        <v>522</v>
      </c>
      <c r="AC155" s="316">
        <v>0.2</v>
      </c>
      <c r="AD155" s="317">
        <v>43480</v>
      </c>
      <c r="AE155" s="332">
        <v>43524</v>
      </c>
      <c r="AF155" s="128"/>
      <c r="AG155" s="668" t="s">
        <v>504</v>
      </c>
    </row>
    <row r="156" spans="2:33" ht="90" thickBot="1" x14ac:dyDescent="0.3">
      <c r="B156" s="424" t="s">
        <v>47</v>
      </c>
      <c r="C156" s="379" t="s">
        <v>499</v>
      </c>
      <c r="D156" s="18" t="s">
        <v>27</v>
      </c>
      <c r="E156" s="104" t="s">
        <v>126</v>
      </c>
      <c r="F156" s="17" t="s">
        <v>35</v>
      </c>
      <c r="G156" s="495"/>
      <c r="H156" s="658"/>
      <c r="I156" s="543"/>
      <c r="J156" s="545"/>
      <c r="K156" s="543"/>
      <c r="L156" s="666"/>
      <c r="M156" s="547"/>
      <c r="N156" s="531"/>
      <c r="O156" s="531"/>
      <c r="P156" s="531"/>
      <c r="Q156" s="531"/>
      <c r="R156" s="535"/>
      <c r="S156" s="535"/>
      <c r="T156" s="535"/>
      <c r="U156" s="535"/>
      <c r="V156" s="535"/>
      <c r="W156" s="537"/>
      <c r="X156" s="539"/>
      <c r="Y156" s="531"/>
      <c r="Z156" s="672"/>
      <c r="AA156" s="307">
        <v>2</v>
      </c>
      <c r="AB156" s="308" t="s">
        <v>523</v>
      </c>
      <c r="AC156" s="309">
        <v>0.2</v>
      </c>
      <c r="AD156" s="130">
        <v>43525</v>
      </c>
      <c r="AE156" s="334">
        <v>43555</v>
      </c>
      <c r="AF156" s="128"/>
      <c r="AG156" s="669"/>
    </row>
    <row r="157" spans="2:33" ht="90" thickBot="1" x14ac:dyDescent="0.3">
      <c r="B157" s="424" t="s">
        <v>47</v>
      </c>
      <c r="C157" s="379" t="s">
        <v>499</v>
      </c>
      <c r="D157" s="18" t="s">
        <v>27</v>
      </c>
      <c r="E157" s="104" t="s">
        <v>126</v>
      </c>
      <c r="F157" s="17" t="s">
        <v>35</v>
      </c>
      <c r="G157" s="495"/>
      <c r="H157" s="658"/>
      <c r="I157" s="543"/>
      <c r="J157" s="545"/>
      <c r="K157" s="543"/>
      <c r="L157" s="666"/>
      <c r="M157" s="547"/>
      <c r="N157" s="531"/>
      <c r="O157" s="531"/>
      <c r="P157" s="531"/>
      <c r="Q157" s="531"/>
      <c r="R157" s="535"/>
      <c r="S157" s="535"/>
      <c r="T157" s="535"/>
      <c r="U157" s="535"/>
      <c r="V157" s="535"/>
      <c r="W157" s="537"/>
      <c r="X157" s="539"/>
      <c r="Y157" s="531"/>
      <c r="Z157" s="672"/>
      <c r="AA157" s="307">
        <v>3</v>
      </c>
      <c r="AB157" s="308" t="s">
        <v>524</v>
      </c>
      <c r="AC157" s="309">
        <v>0.15</v>
      </c>
      <c r="AD157" s="130">
        <v>43556</v>
      </c>
      <c r="AE157" s="334">
        <v>43585</v>
      </c>
      <c r="AF157" s="128"/>
      <c r="AG157" s="669"/>
    </row>
    <row r="158" spans="2:33" ht="90" thickBot="1" x14ac:dyDescent="0.3">
      <c r="B158" s="424" t="s">
        <v>47</v>
      </c>
      <c r="C158" s="379" t="s">
        <v>499</v>
      </c>
      <c r="D158" s="18" t="s">
        <v>27</v>
      </c>
      <c r="E158" s="104" t="s">
        <v>126</v>
      </c>
      <c r="F158" s="17" t="s">
        <v>35</v>
      </c>
      <c r="G158" s="495"/>
      <c r="H158" s="658"/>
      <c r="I158" s="543"/>
      <c r="J158" s="545"/>
      <c r="K158" s="543"/>
      <c r="L158" s="666"/>
      <c r="M158" s="547"/>
      <c r="N158" s="531"/>
      <c r="O158" s="531"/>
      <c r="P158" s="531"/>
      <c r="Q158" s="531"/>
      <c r="R158" s="535"/>
      <c r="S158" s="535"/>
      <c r="T158" s="535"/>
      <c r="U158" s="535"/>
      <c r="V158" s="535"/>
      <c r="W158" s="537"/>
      <c r="X158" s="539"/>
      <c r="Y158" s="531"/>
      <c r="Z158" s="672"/>
      <c r="AA158" s="307">
        <v>4</v>
      </c>
      <c r="AB158" s="298" t="s">
        <v>525</v>
      </c>
      <c r="AC158" s="340">
        <v>0.4</v>
      </c>
      <c r="AD158" s="317">
        <v>43586</v>
      </c>
      <c r="AE158" s="332">
        <v>43616</v>
      </c>
      <c r="AF158" s="128"/>
      <c r="AG158" s="669"/>
    </row>
    <row r="159" spans="2:33" ht="90" thickBot="1" x14ac:dyDescent="0.3">
      <c r="B159" s="424" t="s">
        <v>47</v>
      </c>
      <c r="C159" s="379" t="s">
        <v>499</v>
      </c>
      <c r="D159" s="18" t="s">
        <v>27</v>
      </c>
      <c r="E159" s="104" t="s">
        <v>126</v>
      </c>
      <c r="F159" s="17" t="s">
        <v>35</v>
      </c>
      <c r="G159" s="522"/>
      <c r="H159" s="659"/>
      <c r="I159" s="624"/>
      <c r="J159" s="625"/>
      <c r="K159" s="624"/>
      <c r="L159" s="667"/>
      <c r="M159" s="600"/>
      <c r="N159" s="548"/>
      <c r="O159" s="548"/>
      <c r="P159" s="548"/>
      <c r="Q159" s="548"/>
      <c r="R159" s="664"/>
      <c r="S159" s="664"/>
      <c r="T159" s="664"/>
      <c r="U159" s="664"/>
      <c r="V159" s="664"/>
      <c r="W159" s="550"/>
      <c r="X159" s="551"/>
      <c r="Y159" s="548"/>
      <c r="Z159" s="673"/>
      <c r="AA159" s="310">
        <v>5</v>
      </c>
      <c r="AB159" s="298" t="s">
        <v>526</v>
      </c>
      <c r="AC159" s="340">
        <v>0.05</v>
      </c>
      <c r="AD159" s="341">
        <v>43617</v>
      </c>
      <c r="AE159" s="339">
        <v>43626</v>
      </c>
      <c r="AF159" s="128"/>
      <c r="AG159" s="670"/>
    </row>
    <row r="160" spans="2:33" ht="90" thickBot="1" x14ac:dyDescent="0.3">
      <c r="B160" s="424" t="s">
        <v>47</v>
      </c>
      <c r="C160" s="379" t="s">
        <v>499</v>
      </c>
      <c r="D160" s="425" t="s">
        <v>27</v>
      </c>
      <c r="E160" s="104" t="s">
        <v>126</v>
      </c>
      <c r="F160" s="17" t="s">
        <v>35</v>
      </c>
      <c r="G160" s="494">
        <v>5</v>
      </c>
      <c r="H160" s="657" t="s">
        <v>390</v>
      </c>
      <c r="I160" s="570">
        <v>0.2</v>
      </c>
      <c r="J160" s="569">
        <v>100</v>
      </c>
      <c r="K160" s="570" t="s">
        <v>527</v>
      </c>
      <c r="L160" s="665" t="s">
        <v>391</v>
      </c>
      <c r="M160" s="599" t="s">
        <v>504</v>
      </c>
      <c r="N160" s="530"/>
      <c r="O160" s="530"/>
      <c r="P160" s="530"/>
      <c r="Q160" s="530"/>
      <c r="R160" s="663"/>
      <c r="S160" s="663"/>
      <c r="T160" s="663"/>
      <c r="U160" s="663"/>
      <c r="V160" s="663"/>
      <c r="W160" s="536"/>
      <c r="X160" s="538"/>
      <c r="Y160" s="530"/>
      <c r="Z160" s="532"/>
      <c r="AA160" s="343">
        <v>1</v>
      </c>
      <c r="AB160" s="344" t="s">
        <v>528</v>
      </c>
      <c r="AC160" s="316">
        <v>0.2</v>
      </c>
      <c r="AD160" s="317">
        <v>43480</v>
      </c>
      <c r="AE160" s="332">
        <v>43524</v>
      </c>
      <c r="AF160" s="128"/>
      <c r="AG160" s="668" t="s">
        <v>504</v>
      </c>
    </row>
    <row r="161" spans="2:33" ht="90" thickBot="1" x14ac:dyDescent="0.3">
      <c r="B161" s="424" t="s">
        <v>47</v>
      </c>
      <c r="C161" s="379" t="s">
        <v>499</v>
      </c>
      <c r="D161" s="425" t="s">
        <v>27</v>
      </c>
      <c r="E161" s="104" t="s">
        <v>126</v>
      </c>
      <c r="F161" s="17" t="s">
        <v>35</v>
      </c>
      <c r="G161" s="495"/>
      <c r="H161" s="658"/>
      <c r="I161" s="543"/>
      <c r="J161" s="545"/>
      <c r="K161" s="543"/>
      <c r="L161" s="666"/>
      <c r="M161" s="547"/>
      <c r="N161" s="531"/>
      <c r="O161" s="531"/>
      <c r="P161" s="531"/>
      <c r="Q161" s="531"/>
      <c r="R161" s="535"/>
      <c r="S161" s="535"/>
      <c r="T161" s="535"/>
      <c r="U161" s="535"/>
      <c r="V161" s="535"/>
      <c r="W161" s="537"/>
      <c r="X161" s="539"/>
      <c r="Y161" s="531"/>
      <c r="Z161" s="533"/>
      <c r="AA161" s="345">
        <v>2</v>
      </c>
      <c r="AB161" s="346" t="s">
        <v>529</v>
      </c>
      <c r="AC161" s="309">
        <v>0.35</v>
      </c>
      <c r="AD161" s="130">
        <v>43525</v>
      </c>
      <c r="AE161" s="334">
        <v>43799</v>
      </c>
      <c r="AF161" s="128"/>
      <c r="AG161" s="669"/>
    </row>
    <row r="162" spans="2:33" ht="90" thickBot="1" x14ac:dyDescent="0.3">
      <c r="B162" s="424" t="s">
        <v>47</v>
      </c>
      <c r="C162" s="379" t="s">
        <v>499</v>
      </c>
      <c r="D162" s="425" t="s">
        <v>27</v>
      </c>
      <c r="E162" s="104" t="s">
        <v>126</v>
      </c>
      <c r="F162" s="17" t="s">
        <v>35</v>
      </c>
      <c r="G162" s="495"/>
      <c r="H162" s="658"/>
      <c r="I162" s="543"/>
      <c r="J162" s="545"/>
      <c r="K162" s="543"/>
      <c r="L162" s="666"/>
      <c r="M162" s="547"/>
      <c r="N162" s="531"/>
      <c r="O162" s="531"/>
      <c r="P162" s="531"/>
      <c r="Q162" s="531"/>
      <c r="R162" s="535"/>
      <c r="S162" s="535"/>
      <c r="T162" s="535"/>
      <c r="U162" s="535"/>
      <c r="V162" s="535"/>
      <c r="W162" s="537"/>
      <c r="X162" s="539"/>
      <c r="Y162" s="531"/>
      <c r="Z162" s="533"/>
      <c r="AA162" s="345">
        <v>3</v>
      </c>
      <c r="AB162" s="346" t="s">
        <v>530</v>
      </c>
      <c r="AC162" s="309">
        <v>0.35</v>
      </c>
      <c r="AD162" s="130">
        <v>43525</v>
      </c>
      <c r="AE162" s="334">
        <v>43799</v>
      </c>
      <c r="AF162" s="128"/>
      <c r="AG162" s="669"/>
    </row>
    <row r="163" spans="2:33" ht="90" thickBot="1" x14ac:dyDescent="0.3">
      <c r="B163" s="424" t="s">
        <v>47</v>
      </c>
      <c r="C163" s="379" t="s">
        <v>499</v>
      </c>
      <c r="D163" s="425" t="s">
        <v>27</v>
      </c>
      <c r="E163" s="104" t="s">
        <v>126</v>
      </c>
      <c r="F163" s="17" t="s">
        <v>35</v>
      </c>
      <c r="G163" s="522"/>
      <c r="H163" s="659"/>
      <c r="I163" s="624"/>
      <c r="J163" s="625"/>
      <c r="K163" s="624"/>
      <c r="L163" s="667"/>
      <c r="M163" s="600"/>
      <c r="N163" s="548"/>
      <c r="O163" s="548"/>
      <c r="P163" s="548"/>
      <c r="Q163" s="548"/>
      <c r="R163" s="664"/>
      <c r="S163" s="664"/>
      <c r="T163" s="664"/>
      <c r="U163" s="664"/>
      <c r="V163" s="664"/>
      <c r="W163" s="550"/>
      <c r="X163" s="551"/>
      <c r="Y163" s="548"/>
      <c r="Z163" s="567"/>
      <c r="AA163" s="345">
        <v>4</v>
      </c>
      <c r="AB163" s="347" t="s">
        <v>531</v>
      </c>
      <c r="AC163" s="312">
        <v>0.1</v>
      </c>
      <c r="AD163" s="313">
        <v>43800</v>
      </c>
      <c r="AE163" s="336">
        <v>43830</v>
      </c>
      <c r="AF163" s="128"/>
      <c r="AG163" s="670"/>
    </row>
    <row r="164" spans="2:33" ht="52.5" thickBot="1" x14ac:dyDescent="0.3">
      <c r="B164" s="482" t="s">
        <v>47</v>
      </c>
      <c r="C164" s="433" t="s">
        <v>238</v>
      </c>
      <c r="D164" s="18" t="s">
        <v>21</v>
      </c>
      <c r="E164" s="104" t="s">
        <v>247</v>
      </c>
      <c r="F164" s="17" t="s">
        <v>36</v>
      </c>
      <c r="G164" s="494">
        <v>1</v>
      </c>
      <c r="H164" s="514" t="s">
        <v>719</v>
      </c>
      <c r="I164" s="500">
        <v>0.25</v>
      </c>
      <c r="J164" s="516">
        <v>100</v>
      </c>
      <c r="K164" s="500" t="s">
        <v>325</v>
      </c>
      <c r="L164" s="500" t="s">
        <v>720</v>
      </c>
      <c r="M164" s="518" t="s">
        <v>721</v>
      </c>
      <c r="N164" s="496"/>
      <c r="O164" s="496"/>
      <c r="P164" s="496"/>
      <c r="Q164" s="496"/>
      <c r="R164" s="505"/>
      <c r="S164" s="505"/>
      <c r="T164" s="505"/>
      <c r="U164" s="505"/>
      <c r="V164" s="505"/>
      <c r="W164" s="510"/>
      <c r="X164" s="512"/>
      <c r="Y164" s="496"/>
      <c r="Z164" s="498"/>
      <c r="AA164" s="345">
        <v>1</v>
      </c>
      <c r="AB164" s="483" t="s">
        <v>729</v>
      </c>
      <c r="AC164" s="484">
        <v>0.25</v>
      </c>
      <c r="AD164" s="485">
        <v>43480</v>
      </c>
      <c r="AE164" s="486">
        <v>43539</v>
      </c>
      <c r="AF164" s="484"/>
      <c r="AG164" s="500" t="s">
        <v>721</v>
      </c>
    </row>
    <row r="165" spans="2:33" ht="87" thickBot="1" x14ac:dyDescent="0.3">
      <c r="B165" s="482" t="s">
        <v>47</v>
      </c>
      <c r="C165" s="433" t="s">
        <v>238</v>
      </c>
      <c r="D165" s="18" t="s">
        <v>21</v>
      </c>
      <c r="E165" s="104" t="s">
        <v>247</v>
      </c>
      <c r="F165" s="17" t="s">
        <v>36</v>
      </c>
      <c r="G165" s="495"/>
      <c r="H165" s="515" t="s">
        <v>730</v>
      </c>
      <c r="I165" s="501"/>
      <c r="J165" s="517">
        <v>100</v>
      </c>
      <c r="K165" s="501" t="s">
        <v>325</v>
      </c>
      <c r="L165" s="501" t="s">
        <v>731</v>
      </c>
      <c r="M165" s="519" t="s">
        <v>721</v>
      </c>
      <c r="N165" s="497"/>
      <c r="O165" s="497"/>
      <c r="P165" s="497"/>
      <c r="Q165" s="497"/>
      <c r="R165" s="505"/>
      <c r="S165" s="505"/>
      <c r="T165" s="505"/>
      <c r="U165" s="505"/>
      <c r="V165" s="505"/>
      <c r="W165" s="511"/>
      <c r="X165" s="513"/>
      <c r="Y165" s="497"/>
      <c r="Z165" s="499"/>
      <c r="AA165" s="345">
        <v>2</v>
      </c>
      <c r="AB165" s="483" t="s">
        <v>732</v>
      </c>
      <c r="AC165" s="484">
        <v>0.25</v>
      </c>
      <c r="AD165" s="485">
        <v>43540</v>
      </c>
      <c r="AE165" s="486">
        <v>43677</v>
      </c>
      <c r="AF165" s="484"/>
      <c r="AG165" s="501"/>
    </row>
    <row r="166" spans="2:33" ht="52.5" thickBot="1" x14ac:dyDescent="0.3">
      <c r="B166" s="482" t="s">
        <v>47</v>
      </c>
      <c r="C166" s="433" t="s">
        <v>238</v>
      </c>
      <c r="D166" s="18" t="s">
        <v>21</v>
      </c>
      <c r="E166" s="104" t="s">
        <v>247</v>
      </c>
      <c r="F166" s="17" t="s">
        <v>36</v>
      </c>
      <c r="G166" s="495"/>
      <c r="H166" s="515" t="s">
        <v>730</v>
      </c>
      <c r="I166" s="501"/>
      <c r="J166" s="517">
        <v>100</v>
      </c>
      <c r="K166" s="501" t="s">
        <v>325</v>
      </c>
      <c r="L166" s="501" t="s">
        <v>731</v>
      </c>
      <c r="M166" s="519" t="s">
        <v>721</v>
      </c>
      <c r="N166" s="497"/>
      <c r="O166" s="497"/>
      <c r="P166" s="497"/>
      <c r="Q166" s="497"/>
      <c r="R166" s="505"/>
      <c r="S166" s="505"/>
      <c r="T166" s="505"/>
      <c r="U166" s="505"/>
      <c r="V166" s="505"/>
      <c r="W166" s="511"/>
      <c r="X166" s="513"/>
      <c r="Y166" s="497"/>
      <c r="Z166" s="497"/>
      <c r="AA166" s="345">
        <v>3</v>
      </c>
      <c r="AB166" s="487" t="s">
        <v>733</v>
      </c>
      <c r="AC166" s="484">
        <v>0.25</v>
      </c>
      <c r="AD166" s="485">
        <v>43678</v>
      </c>
      <c r="AE166" s="486">
        <v>43769</v>
      </c>
      <c r="AF166" s="484"/>
      <c r="AG166" s="501"/>
    </row>
    <row r="167" spans="2:33" ht="52.5" thickBot="1" x14ac:dyDescent="0.3">
      <c r="B167" s="482" t="s">
        <v>47</v>
      </c>
      <c r="C167" s="433" t="s">
        <v>238</v>
      </c>
      <c r="D167" s="18" t="s">
        <v>21</v>
      </c>
      <c r="E167" s="104" t="s">
        <v>247</v>
      </c>
      <c r="F167" s="17" t="s">
        <v>36</v>
      </c>
      <c r="G167" s="522"/>
      <c r="H167" s="523" t="s">
        <v>730</v>
      </c>
      <c r="I167" s="521"/>
      <c r="J167" s="524">
        <v>100</v>
      </c>
      <c r="K167" s="521" t="s">
        <v>325</v>
      </c>
      <c r="L167" s="521" t="s">
        <v>731</v>
      </c>
      <c r="M167" s="525" t="s">
        <v>721</v>
      </c>
      <c r="N167" s="520"/>
      <c r="O167" s="520"/>
      <c r="P167" s="520"/>
      <c r="Q167" s="520"/>
      <c r="R167" s="505"/>
      <c r="S167" s="505"/>
      <c r="T167" s="505"/>
      <c r="U167" s="505"/>
      <c r="V167" s="505"/>
      <c r="W167" s="527"/>
      <c r="X167" s="528"/>
      <c r="Y167" s="520"/>
      <c r="Z167" s="520"/>
      <c r="AA167" s="345">
        <v>4</v>
      </c>
      <c r="AB167" s="483" t="s">
        <v>734</v>
      </c>
      <c r="AC167" s="484">
        <v>0.25</v>
      </c>
      <c r="AD167" s="488">
        <v>43770</v>
      </c>
      <c r="AE167" s="489">
        <v>43830</v>
      </c>
      <c r="AF167" s="484"/>
      <c r="AG167" s="521"/>
    </row>
    <row r="168" spans="2:33" ht="52.5" thickBot="1" x14ac:dyDescent="0.3">
      <c r="B168" s="482" t="s">
        <v>47</v>
      </c>
      <c r="C168" s="433" t="s">
        <v>238</v>
      </c>
      <c r="D168" s="18" t="s">
        <v>21</v>
      </c>
      <c r="E168" s="104" t="s">
        <v>247</v>
      </c>
      <c r="F168" s="17" t="s">
        <v>36</v>
      </c>
      <c r="G168" s="494">
        <v>2</v>
      </c>
      <c r="H168" s="514" t="s">
        <v>722</v>
      </c>
      <c r="I168" s="500">
        <v>0.25</v>
      </c>
      <c r="J168" s="516">
        <v>100</v>
      </c>
      <c r="K168" s="500" t="s">
        <v>325</v>
      </c>
      <c r="L168" s="500" t="s">
        <v>735</v>
      </c>
      <c r="M168" s="518" t="s">
        <v>721</v>
      </c>
      <c r="N168" s="496"/>
      <c r="O168" s="496"/>
      <c r="P168" s="496"/>
      <c r="Q168" s="496"/>
      <c r="R168" s="508"/>
      <c r="S168" s="508"/>
      <c r="T168" s="508"/>
      <c r="U168" s="508"/>
      <c r="V168" s="508"/>
      <c r="W168" s="510"/>
      <c r="X168" s="512"/>
      <c r="Y168" s="496"/>
      <c r="Z168" s="498"/>
      <c r="AA168" s="345">
        <v>1</v>
      </c>
      <c r="AB168" s="483" t="s">
        <v>736</v>
      </c>
      <c r="AC168" s="484">
        <v>0.25</v>
      </c>
      <c r="AD168" s="485">
        <v>43480</v>
      </c>
      <c r="AE168" s="486">
        <v>43511</v>
      </c>
      <c r="AF168" s="484"/>
      <c r="AG168" s="500" t="s">
        <v>721</v>
      </c>
    </row>
    <row r="169" spans="2:33" ht="52.5" thickBot="1" x14ac:dyDescent="0.3">
      <c r="B169" s="482" t="s">
        <v>47</v>
      </c>
      <c r="C169" s="433" t="s">
        <v>238</v>
      </c>
      <c r="D169" s="18" t="s">
        <v>21</v>
      </c>
      <c r="E169" s="104" t="s">
        <v>247</v>
      </c>
      <c r="F169" s="17" t="s">
        <v>36</v>
      </c>
      <c r="G169" s="495"/>
      <c r="H169" s="515"/>
      <c r="I169" s="501"/>
      <c r="J169" s="517"/>
      <c r="K169" s="501" t="s">
        <v>325</v>
      </c>
      <c r="L169" s="501"/>
      <c r="M169" s="519" t="s">
        <v>721</v>
      </c>
      <c r="N169" s="497"/>
      <c r="O169" s="497"/>
      <c r="P169" s="497"/>
      <c r="Q169" s="497"/>
      <c r="R169" s="509"/>
      <c r="S169" s="509"/>
      <c r="T169" s="509"/>
      <c r="U169" s="509"/>
      <c r="V169" s="509"/>
      <c r="W169" s="511"/>
      <c r="X169" s="513"/>
      <c r="Y169" s="497"/>
      <c r="Z169" s="499"/>
      <c r="AA169" s="345">
        <v>2</v>
      </c>
      <c r="AB169" s="483" t="s">
        <v>737</v>
      </c>
      <c r="AC169" s="484">
        <v>0.25</v>
      </c>
      <c r="AD169" s="485">
        <v>43512</v>
      </c>
      <c r="AE169" s="486">
        <v>43570</v>
      </c>
      <c r="AF169" s="484"/>
      <c r="AG169" s="501"/>
    </row>
    <row r="170" spans="2:33" ht="52.5" thickBot="1" x14ac:dyDescent="0.3">
      <c r="B170" s="482" t="s">
        <v>47</v>
      </c>
      <c r="C170" s="433" t="s">
        <v>238</v>
      </c>
      <c r="D170" s="18" t="s">
        <v>21</v>
      </c>
      <c r="E170" s="104" t="s">
        <v>247</v>
      </c>
      <c r="F170" s="17" t="s">
        <v>36</v>
      </c>
      <c r="G170" s="495"/>
      <c r="H170" s="515"/>
      <c r="I170" s="501"/>
      <c r="J170" s="517"/>
      <c r="K170" s="501" t="s">
        <v>325</v>
      </c>
      <c r="L170" s="501"/>
      <c r="M170" s="519" t="s">
        <v>721</v>
      </c>
      <c r="N170" s="497"/>
      <c r="O170" s="497"/>
      <c r="P170" s="497"/>
      <c r="Q170" s="497"/>
      <c r="R170" s="509"/>
      <c r="S170" s="509"/>
      <c r="T170" s="509"/>
      <c r="U170" s="509"/>
      <c r="V170" s="509"/>
      <c r="W170" s="511"/>
      <c r="X170" s="513"/>
      <c r="Y170" s="497"/>
      <c r="Z170" s="499"/>
      <c r="AA170" s="345">
        <v>3</v>
      </c>
      <c r="AB170" s="483" t="s">
        <v>738</v>
      </c>
      <c r="AC170" s="484">
        <v>0.25</v>
      </c>
      <c r="AD170" s="485">
        <v>43571</v>
      </c>
      <c r="AE170" s="486">
        <v>43708</v>
      </c>
      <c r="AF170" s="484"/>
      <c r="AG170" s="501"/>
    </row>
    <row r="171" spans="2:33" ht="69.75" thickBot="1" x14ac:dyDescent="0.3">
      <c r="B171" s="482" t="s">
        <v>47</v>
      </c>
      <c r="C171" s="433" t="s">
        <v>238</v>
      </c>
      <c r="D171" s="18" t="s">
        <v>21</v>
      </c>
      <c r="E171" s="104" t="s">
        <v>247</v>
      </c>
      <c r="F171" s="17" t="s">
        <v>36</v>
      </c>
      <c r="G171" s="522"/>
      <c r="H171" s="523"/>
      <c r="I171" s="521"/>
      <c r="J171" s="524"/>
      <c r="K171" s="521" t="s">
        <v>325</v>
      </c>
      <c r="L171" s="521"/>
      <c r="M171" s="525" t="s">
        <v>721</v>
      </c>
      <c r="N171" s="520"/>
      <c r="O171" s="520"/>
      <c r="P171" s="520"/>
      <c r="Q171" s="520"/>
      <c r="R171" s="526"/>
      <c r="S171" s="526"/>
      <c r="T171" s="526"/>
      <c r="U171" s="526"/>
      <c r="V171" s="526"/>
      <c r="W171" s="527"/>
      <c r="X171" s="528"/>
      <c r="Y171" s="520"/>
      <c r="Z171" s="529"/>
      <c r="AA171" s="345">
        <v>4</v>
      </c>
      <c r="AB171" s="483" t="s">
        <v>739</v>
      </c>
      <c r="AC171" s="484">
        <v>0.25</v>
      </c>
      <c r="AD171" s="485">
        <v>43709</v>
      </c>
      <c r="AE171" s="486">
        <v>43830</v>
      </c>
      <c r="AF171" s="484"/>
      <c r="AG171" s="521"/>
    </row>
    <row r="172" spans="2:33" ht="104.25" thickBot="1" x14ac:dyDescent="0.3">
      <c r="B172" s="482" t="s">
        <v>47</v>
      </c>
      <c r="C172" s="433" t="s">
        <v>238</v>
      </c>
      <c r="D172" s="18" t="s">
        <v>21</v>
      </c>
      <c r="E172" s="104" t="s">
        <v>247</v>
      </c>
      <c r="F172" s="17" t="s">
        <v>36</v>
      </c>
      <c r="G172" s="494">
        <v>3</v>
      </c>
      <c r="H172" s="514" t="s">
        <v>724</v>
      </c>
      <c r="I172" s="500">
        <v>0.25</v>
      </c>
      <c r="J172" s="516">
        <v>100</v>
      </c>
      <c r="K172" s="500" t="s">
        <v>325</v>
      </c>
      <c r="L172" s="500" t="s">
        <v>725</v>
      </c>
      <c r="M172" s="518" t="s">
        <v>721</v>
      </c>
      <c r="N172" s="496"/>
      <c r="O172" s="496"/>
      <c r="P172" s="496"/>
      <c r="Q172" s="496"/>
      <c r="R172" s="508"/>
      <c r="S172" s="508"/>
      <c r="T172" s="508"/>
      <c r="U172" s="508"/>
      <c r="V172" s="508"/>
      <c r="W172" s="510"/>
      <c r="X172" s="512"/>
      <c r="Y172" s="496"/>
      <c r="Z172" s="498"/>
      <c r="AA172" s="345">
        <v>1</v>
      </c>
      <c r="AB172" s="483" t="s">
        <v>740</v>
      </c>
      <c r="AC172" s="484">
        <v>0.5</v>
      </c>
      <c r="AD172" s="485">
        <v>43497</v>
      </c>
      <c r="AE172" s="486">
        <v>43617</v>
      </c>
      <c r="AF172" s="484"/>
      <c r="AG172" s="500" t="s">
        <v>721</v>
      </c>
    </row>
    <row r="173" spans="2:33" ht="52.5" thickBot="1" x14ac:dyDescent="0.3">
      <c r="B173" s="482" t="s">
        <v>47</v>
      </c>
      <c r="C173" s="433" t="s">
        <v>238</v>
      </c>
      <c r="D173" s="18" t="s">
        <v>21</v>
      </c>
      <c r="E173" s="104" t="s">
        <v>247</v>
      </c>
      <c r="F173" s="17" t="s">
        <v>36</v>
      </c>
      <c r="G173" s="495"/>
      <c r="H173" s="515"/>
      <c r="I173" s="501"/>
      <c r="J173" s="517"/>
      <c r="K173" s="501" t="s">
        <v>325</v>
      </c>
      <c r="L173" s="501"/>
      <c r="M173" s="519" t="s">
        <v>721</v>
      </c>
      <c r="N173" s="497"/>
      <c r="O173" s="497"/>
      <c r="P173" s="497"/>
      <c r="Q173" s="497"/>
      <c r="R173" s="509"/>
      <c r="S173" s="509"/>
      <c r="T173" s="509"/>
      <c r="U173" s="509"/>
      <c r="V173" s="509"/>
      <c r="W173" s="511"/>
      <c r="X173" s="513"/>
      <c r="Y173" s="497"/>
      <c r="Z173" s="499"/>
      <c r="AA173" s="345">
        <v>2</v>
      </c>
      <c r="AB173" s="490" t="s">
        <v>741</v>
      </c>
      <c r="AC173" s="491">
        <v>0.5</v>
      </c>
      <c r="AD173" s="488">
        <v>43618</v>
      </c>
      <c r="AE173" s="489">
        <v>43830</v>
      </c>
      <c r="AF173" s="491"/>
      <c r="AG173" s="501"/>
    </row>
    <row r="174" spans="2:33" ht="52.5" thickBot="1" x14ac:dyDescent="0.3">
      <c r="B174" s="482" t="s">
        <v>47</v>
      </c>
      <c r="C174" s="433" t="s">
        <v>238</v>
      </c>
      <c r="D174" s="18" t="s">
        <v>21</v>
      </c>
      <c r="E174" s="104" t="s">
        <v>247</v>
      </c>
      <c r="F174" s="17" t="s">
        <v>36</v>
      </c>
      <c r="G174" s="494">
        <v>4</v>
      </c>
      <c r="H174" s="502" t="s">
        <v>742</v>
      </c>
      <c r="I174" s="503">
        <v>0.25</v>
      </c>
      <c r="J174" s="504">
        <v>100</v>
      </c>
      <c r="K174" s="503" t="s">
        <v>325</v>
      </c>
      <c r="L174" s="503" t="s">
        <v>743</v>
      </c>
      <c r="M174" s="503" t="s">
        <v>744</v>
      </c>
      <c r="N174" s="505"/>
      <c r="O174" s="505"/>
      <c r="P174" s="505"/>
      <c r="Q174" s="505"/>
      <c r="R174" s="505"/>
      <c r="S174" s="505"/>
      <c r="T174" s="505"/>
      <c r="U174" s="505"/>
      <c r="V174" s="505"/>
      <c r="W174" s="506"/>
      <c r="X174" s="506"/>
      <c r="Y174" s="505"/>
      <c r="Z174" s="507"/>
      <c r="AA174" s="345">
        <v>1</v>
      </c>
      <c r="AB174" s="492" t="s">
        <v>745</v>
      </c>
      <c r="AC174" s="493">
        <v>0.4</v>
      </c>
      <c r="AD174" s="485">
        <v>43497</v>
      </c>
      <c r="AE174" s="486">
        <v>43525</v>
      </c>
      <c r="AF174" s="493"/>
      <c r="AG174" s="503" t="s">
        <v>721</v>
      </c>
    </row>
    <row r="175" spans="2:33" ht="52.5" thickBot="1" x14ac:dyDescent="0.3">
      <c r="B175" s="482" t="s">
        <v>47</v>
      </c>
      <c r="C175" s="433" t="s">
        <v>238</v>
      </c>
      <c r="D175" s="18" t="s">
        <v>21</v>
      </c>
      <c r="E175" s="104" t="s">
        <v>247</v>
      </c>
      <c r="F175" s="17" t="s">
        <v>36</v>
      </c>
      <c r="G175" s="495"/>
      <c r="H175" s="502"/>
      <c r="I175" s="503"/>
      <c r="J175" s="504"/>
      <c r="K175" s="503" t="s">
        <v>325</v>
      </c>
      <c r="L175" s="503"/>
      <c r="M175" s="503" t="s">
        <v>721</v>
      </c>
      <c r="N175" s="505"/>
      <c r="O175" s="505"/>
      <c r="P175" s="505"/>
      <c r="Q175" s="505"/>
      <c r="R175" s="505"/>
      <c r="S175" s="505"/>
      <c r="T175" s="505"/>
      <c r="U175" s="505"/>
      <c r="V175" s="505"/>
      <c r="W175" s="506"/>
      <c r="X175" s="506"/>
      <c r="Y175" s="505"/>
      <c r="Z175" s="507"/>
      <c r="AA175" s="345">
        <v>2</v>
      </c>
      <c r="AB175" s="492" t="s">
        <v>746</v>
      </c>
      <c r="AC175" s="493">
        <v>0.4</v>
      </c>
      <c r="AD175" s="485">
        <v>43526</v>
      </c>
      <c r="AE175" s="486">
        <v>43646</v>
      </c>
      <c r="AF175" s="493"/>
      <c r="AG175" s="503"/>
    </row>
    <row r="176" spans="2:33" ht="51.75" thickBot="1" x14ac:dyDescent="0.3">
      <c r="B176" s="482" t="s">
        <v>47</v>
      </c>
      <c r="C176" s="433" t="s">
        <v>238</v>
      </c>
      <c r="D176" s="18" t="s">
        <v>21</v>
      </c>
      <c r="E176" s="104" t="s">
        <v>247</v>
      </c>
      <c r="F176" s="17" t="s">
        <v>36</v>
      </c>
      <c r="G176" s="432"/>
      <c r="H176" s="502"/>
      <c r="I176" s="503"/>
      <c r="J176" s="504"/>
      <c r="K176" s="503" t="s">
        <v>325</v>
      </c>
      <c r="L176" s="503"/>
      <c r="M176" s="503" t="s">
        <v>721</v>
      </c>
      <c r="N176" s="505"/>
      <c r="O176" s="505"/>
      <c r="P176" s="505"/>
      <c r="Q176" s="505"/>
      <c r="R176" s="505"/>
      <c r="S176" s="505"/>
      <c r="T176" s="505"/>
      <c r="U176" s="505"/>
      <c r="V176" s="505"/>
      <c r="W176" s="506"/>
      <c r="X176" s="506"/>
      <c r="Y176" s="505"/>
      <c r="Z176" s="507"/>
      <c r="AA176" s="345">
        <v>3</v>
      </c>
      <c r="AB176" s="492" t="s">
        <v>747</v>
      </c>
      <c r="AC176" s="493">
        <v>0.2</v>
      </c>
      <c r="AD176" s="485">
        <v>43647</v>
      </c>
      <c r="AE176" s="486">
        <v>43830</v>
      </c>
      <c r="AF176" s="493"/>
      <c r="AG176" s="503"/>
    </row>
    <row r="177" spans="2:33" ht="63.75" thickBot="1" x14ac:dyDescent="0.3">
      <c r="B177" s="212" t="s">
        <v>45</v>
      </c>
      <c r="C177" s="379" t="s">
        <v>46</v>
      </c>
      <c r="D177" s="16" t="s">
        <v>21</v>
      </c>
      <c r="E177" s="104" t="s">
        <v>129</v>
      </c>
      <c r="F177" s="17" t="s">
        <v>37</v>
      </c>
      <c r="G177" s="675">
        <v>1</v>
      </c>
      <c r="H177" s="678" t="s">
        <v>392</v>
      </c>
      <c r="I177" s="679">
        <v>6.6699999999999995E-2</v>
      </c>
      <c r="J177" s="261">
        <v>1</v>
      </c>
      <c r="K177" s="267" t="s">
        <v>532</v>
      </c>
      <c r="L177" s="620" t="s">
        <v>393</v>
      </c>
      <c r="M177" s="674" t="s">
        <v>394</v>
      </c>
      <c r="N177" s="531"/>
      <c r="O177" s="531"/>
      <c r="P177" s="531"/>
      <c r="Q177" s="531"/>
      <c r="R177" s="682"/>
      <c r="S177" s="535"/>
      <c r="T177" s="549"/>
      <c r="U177" s="549"/>
      <c r="V177" s="549"/>
      <c r="W177" s="537"/>
      <c r="X177" s="539"/>
      <c r="Y177" s="531"/>
      <c r="Z177" s="531"/>
      <c r="AA177" s="348">
        <v>1</v>
      </c>
      <c r="AB177" s="349" t="s">
        <v>533</v>
      </c>
      <c r="AC177" s="295">
        <v>0.25</v>
      </c>
      <c r="AD177" s="350">
        <v>43467</v>
      </c>
      <c r="AE177" s="350">
        <v>43554</v>
      </c>
      <c r="AF177" s="674" t="s">
        <v>394</v>
      </c>
      <c r="AG177" s="674" t="s">
        <v>394</v>
      </c>
    </row>
    <row r="178" spans="2:33" ht="63.75" thickBot="1" x14ac:dyDescent="0.3">
      <c r="B178" s="212" t="s">
        <v>45</v>
      </c>
      <c r="C178" s="379" t="s">
        <v>46</v>
      </c>
      <c r="D178" s="16" t="s">
        <v>21</v>
      </c>
      <c r="E178" s="104" t="s">
        <v>129</v>
      </c>
      <c r="F178" s="17" t="s">
        <v>37</v>
      </c>
      <c r="G178" s="676"/>
      <c r="H178" s="678"/>
      <c r="I178" s="680"/>
      <c r="J178" s="261">
        <v>1</v>
      </c>
      <c r="K178" s="267" t="s">
        <v>532</v>
      </c>
      <c r="L178" s="620"/>
      <c r="M178" s="674"/>
      <c r="N178" s="548"/>
      <c r="O178" s="548"/>
      <c r="P178" s="548"/>
      <c r="Q178" s="548"/>
      <c r="R178" s="683"/>
      <c r="S178" s="563"/>
      <c r="T178" s="549"/>
      <c r="U178" s="549"/>
      <c r="V178" s="549"/>
      <c r="W178" s="550"/>
      <c r="X178" s="551" t="str">
        <f>+IF(AND(V178&gt;=0%,V178&lt;=60%),"BAJO",IF(AND(V178&gt;=61%,V178&lt;=80%),"MEDIO","ALTO"))</f>
        <v>BAJO</v>
      </c>
      <c r="Y178" s="548"/>
      <c r="Z178" s="548"/>
      <c r="AA178" s="348">
        <v>2</v>
      </c>
      <c r="AB178" s="349" t="s">
        <v>534</v>
      </c>
      <c r="AC178" s="295">
        <v>0.25</v>
      </c>
      <c r="AD178" s="350">
        <v>43557</v>
      </c>
      <c r="AE178" s="350">
        <v>43646</v>
      </c>
      <c r="AF178" s="674"/>
      <c r="AG178" s="674"/>
    </row>
    <row r="179" spans="2:33" ht="63.75" thickBot="1" x14ac:dyDescent="0.3">
      <c r="B179" s="212" t="s">
        <v>45</v>
      </c>
      <c r="C179" s="379" t="s">
        <v>46</v>
      </c>
      <c r="D179" s="16" t="s">
        <v>21</v>
      </c>
      <c r="E179" s="104" t="s">
        <v>129</v>
      </c>
      <c r="F179" s="17" t="s">
        <v>37</v>
      </c>
      <c r="G179" s="676"/>
      <c r="H179" s="678"/>
      <c r="I179" s="680"/>
      <c r="J179" s="261">
        <v>1</v>
      </c>
      <c r="K179" s="267" t="s">
        <v>325</v>
      </c>
      <c r="L179" s="620"/>
      <c r="M179" s="674"/>
      <c r="AA179" s="348">
        <v>3</v>
      </c>
      <c r="AB179" s="349" t="s">
        <v>535</v>
      </c>
      <c r="AC179" s="295">
        <v>0.25</v>
      </c>
      <c r="AD179" s="350">
        <v>43648</v>
      </c>
      <c r="AE179" s="350">
        <v>43738</v>
      </c>
      <c r="AF179" s="674"/>
      <c r="AG179" s="674"/>
    </row>
    <row r="180" spans="2:33" ht="63.75" thickBot="1" x14ac:dyDescent="0.3">
      <c r="B180" s="212" t="s">
        <v>45</v>
      </c>
      <c r="C180" s="379" t="s">
        <v>46</v>
      </c>
      <c r="D180" s="16" t="s">
        <v>21</v>
      </c>
      <c r="E180" s="104" t="s">
        <v>129</v>
      </c>
      <c r="F180" s="17" t="s">
        <v>37</v>
      </c>
      <c r="G180" s="677"/>
      <c r="H180" s="678"/>
      <c r="I180" s="681"/>
      <c r="J180" s="261">
        <v>1</v>
      </c>
      <c r="K180" s="267" t="s">
        <v>532</v>
      </c>
      <c r="L180" s="620"/>
      <c r="M180" s="674"/>
      <c r="AA180" s="348">
        <v>4</v>
      </c>
      <c r="AB180" s="349" t="s">
        <v>536</v>
      </c>
      <c r="AC180" s="295">
        <v>0.25</v>
      </c>
      <c r="AD180" s="350">
        <v>43740</v>
      </c>
      <c r="AE180" s="350">
        <v>43829</v>
      </c>
      <c r="AF180" s="674"/>
      <c r="AG180" s="674"/>
    </row>
    <row r="181" spans="2:33" ht="63.75" thickBot="1" x14ac:dyDescent="0.3">
      <c r="B181" s="212" t="s">
        <v>45</v>
      </c>
      <c r="C181" s="379" t="s">
        <v>46</v>
      </c>
      <c r="D181" s="16" t="s">
        <v>21</v>
      </c>
      <c r="E181" s="104" t="s">
        <v>129</v>
      </c>
      <c r="F181" s="17" t="s">
        <v>37</v>
      </c>
      <c r="G181" s="687">
        <v>2</v>
      </c>
      <c r="H181" s="684" t="s">
        <v>395</v>
      </c>
      <c r="I181" s="688">
        <v>6.6699999999999995E-2</v>
      </c>
      <c r="J181" s="694">
        <v>0.2</v>
      </c>
      <c r="K181" s="696" t="s">
        <v>325</v>
      </c>
      <c r="L181" s="684" t="s">
        <v>696</v>
      </c>
      <c r="M181" s="685" t="s">
        <v>396</v>
      </c>
      <c r="AA181" s="348">
        <v>1</v>
      </c>
      <c r="AB181" s="349" t="s">
        <v>537</v>
      </c>
      <c r="AC181" s="295">
        <v>0.5</v>
      </c>
      <c r="AD181" s="350">
        <v>43497</v>
      </c>
      <c r="AE181" s="350">
        <v>43830</v>
      </c>
      <c r="AF181" s="686" t="s">
        <v>396</v>
      </c>
      <c r="AG181" s="686" t="s">
        <v>396</v>
      </c>
    </row>
    <row r="182" spans="2:33" ht="63.75" thickBot="1" x14ac:dyDescent="0.3">
      <c r="B182" s="212" t="s">
        <v>45</v>
      </c>
      <c r="C182" s="379" t="s">
        <v>46</v>
      </c>
      <c r="D182" s="16" t="s">
        <v>21</v>
      </c>
      <c r="E182" s="104" t="s">
        <v>129</v>
      </c>
      <c r="F182" s="17" t="s">
        <v>37</v>
      </c>
      <c r="G182" s="687"/>
      <c r="H182" s="684"/>
      <c r="I182" s="688"/>
      <c r="J182" s="695"/>
      <c r="K182" s="696"/>
      <c r="L182" s="684"/>
      <c r="M182" s="685" t="s">
        <v>396</v>
      </c>
      <c r="AA182" s="348">
        <v>2</v>
      </c>
      <c r="AB182" s="349" t="s">
        <v>539</v>
      </c>
      <c r="AC182" s="295">
        <v>0.5</v>
      </c>
      <c r="AD182" s="350">
        <v>43497</v>
      </c>
      <c r="AE182" s="350">
        <v>43830</v>
      </c>
      <c r="AF182" s="686" t="s">
        <v>538</v>
      </c>
      <c r="AG182" s="686" t="s">
        <v>538</v>
      </c>
    </row>
    <row r="183" spans="2:33" ht="63.75" thickBot="1" x14ac:dyDescent="0.3">
      <c r="B183" s="212" t="s">
        <v>45</v>
      </c>
      <c r="C183" s="379" t="s">
        <v>46</v>
      </c>
      <c r="D183" s="16" t="s">
        <v>21</v>
      </c>
      <c r="E183" s="104" t="s">
        <v>129</v>
      </c>
      <c r="F183" s="17" t="s">
        <v>37</v>
      </c>
      <c r="G183" s="687">
        <v>3</v>
      </c>
      <c r="H183" s="620" t="s">
        <v>697</v>
      </c>
      <c r="I183" s="688">
        <v>6.6699999999999995E-2</v>
      </c>
      <c r="J183" s="689">
        <v>12</v>
      </c>
      <c r="K183" s="690" t="s">
        <v>397</v>
      </c>
      <c r="L183" s="691" t="s">
        <v>25</v>
      </c>
      <c r="M183" s="692" t="s">
        <v>399</v>
      </c>
      <c r="AA183" s="348">
        <v>1</v>
      </c>
      <c r="AB183" s="349" t="s">
        <v>540</v>
      </c>
      <c r="AC183" s="295">
        <v>0.5</v>
      </c>
      <c r="AD183" s="350">
        <v>43467</v>
      </c>
      <c r="AE183" s="350">
        <v>43821</v>
      </c>
      <c r="AF183" s="693" t="s">
        <v>399</v>
      </c>
      <c r="AG183" s="693" t="s">
        <v>399</v>
      </c>
    </row>
    <row r="184" spans="2:33" ht="63.75" thickBot="1" x14ac:dyDescent="0.3">
      <c r="B184" s="212" t="s">
        <v>45</v>
      </c>
      <c r="C184" s="379" t="s">
        <v>46</v>
      </c>
      <c r="D184" s="16" t="s">
        <v>21</v>
      </c>
      <c r="E184" s="104" t="s">
        <v>129</v>
      </c>
      <c r="F184" s="17" t="s">
        <v>37</v>
      </c>
      <c r="G184" s="687"/>
      <c r="H184" s="620"/>
      <c r="I184" s="688"/>
      <c r="J184" s="689"/>
      <c r="K184" s="690"/>
      <c r="L184" s="691"/>
      <c r="M184" s="692"/>
      <c r="AA184" s="348">
        <v>2</v>
      </c>
      <c r="AB184" s="349" t="s">
        <v>541</v>
      </c>
      <c r="AC184" s="295">
        <v>0.5</v>
      </c>
      <c r="AD184" s="350">
        <v>43467</v>
      </c>
      <c r="AE184" s="350">
        <v>43820</v>
      </c>
      <c r="AF184" s="693" t="s">
        <v>542</v>
      </c>
      <c r="AG184" s="693" t="s">
        <v>542</v>
      </c>
    </row>
    <row r="185" spans="2:33" ht="63.75" thickBot="1" x14ac:dyDescent="0.3">
      <c r="B185" s="212" t="s">
        <v>45</v>
      </c>
      <c r="C185" s="379" t="s">
        <v>46</v>
      </c>
      <c r="D185" s="16" t="s">
        <v>21</v>
      </c>
      <c r="E185" s="104" t="s">
        <v>129</v>
      </c>
      <c r="F185" s="17" t="s">
        <v>37</v>
      </c>
      <c r="G185" s="687">
        <v>4</v>
      </c>
      <c r="H185" s="691" t="s">
        <v>400</v>
      </c>
      <c r="I185" s="708">
        <v>6.6699999999999995E-2</v>
      </c>
      <c r="J185" s="715">
        <v>2</v>
      </c>
      <c r="K185" s="711" t="s">
        <v>401</v>
      </c>
      <c r="L185" s="691" t="s">
        <v>402</v>
      </c>
      <c r="M185" s="650" t="s">
        <v>399</v>
      </c>
      <c r="AA185" s="348">
        <v>1</v>
      </c>
      <c r="AB185" s="349" t="s">
        <v>543</v>
      </c>
      <c r="AC185" s="295">
        <v>0.25</v>
      </c>
      <c r="AD185" s="350">
        <v>43467</v>
      </c>
      <c r="AE185" s="350">
        <v>43821</v>
      </c>
      <c r="AF185" s="650" t="s">
        <v>399</v>
      </c>
      <c r="AG185" s="650" t="s">
        <v>399</v>
      </c>
    </row>
    <row r="186" spans="2:33" ht="63.75" thickBot="1" x14ac:dyDescent="0.3">
      <c r="B186" s="212" t="s">
        <v>45</v>
      </c>
      <c r="C186" s="379" t="s">
        <v>46</v>
      </c>
      <c r="D186" s="16" t="s">
        <v>21</v>
      </c>
      <c r="E186" s="104" t="s">
        <v>129</v>
      </c>
      <c r="F186" s="17" t="s">
        <v>37</v>
      </c>
      <c r="G186" s="687"/>
      <c r="H186" s="691"/>
      <c r="I186" s="709"/>
      <c r="J186" s="716"/>
      <c r="K186" s="712"/>
      <c r="L186" s="691"/>
      <c r="M186" s="650"/>
      <c r="AA186" s="348">
        <v>2</v>
      </c>
      <c r="AB186" s="349" t="s">
        <v>541</v>
      </c>
      <c r="AC186" s="295">
        <v>0.25</v>
      </c>
      <c r="AD186" s="350">
        <v>43467</v>
      </c>
      <c r="AE186" s="350">
        <v>43821</v>
      </c>
      <c r="AF186" s="650"/>
      <c r="AG186" s="650"/>
    </row>
    <row r="187" spans="2:33" ht="63.75" thickBot="1" x14ac:dyDescent="0.3">
      <c r="B187" s="212" t="s">
        <v>45</v>
      </c>
      <c r="C187" s="379" t="s">
        <v>46</v>
      </c>
      <c r="D187" s="16" t="s">
        <v>21</v>
      </c>
      <c r="E187" s="104" t="s">
        <v>129</v>
      </c>
      <c r="F187" s="17" t="s">
        <v>37</v>
      </c>
      <c r="G187" s="687"/>
      <c r="H187" s="691"/>
      <c r="I187" s="710"/>
      <c r="J187" s="717"/>
      <c r="K187" s="713"/>
      <c r="L187" s="691"/>
      <c r="M187" s="650"/>
      <c r="AA187" s="348">
        <v>3</v>
      </c>
      <c r="AB187" s="351" t="s">
        <v>544</v>
      </c>
      <c r="AC187" s="295">
        <v>0.5</v>
      </c>
      <c r="AD187" s="350">
        <v>43467</v>
      </c>
      <c r="AE187" s="350">
        <v>43821</v>
      </c>
      <c r="AF187" s="650"/>
      <c r="AG187" s="650"/>
    </row>
    <row r="188" spans="2:33" ht="63.75" thickBot="1" x14ac:dyDescent="0.3">
      <c r="B188" s="212" t="s">
        <v>45</v>
      </c>
      <c r="C188" s="379" t="s">
        <v>46</v>
      </c>
      <c r="D188" s="16" t="s">
        <v>21</v>
      </c>
      <c r="E188" s="104" t="s">
        <v>123</v>
      </c>
      <c r="F188" s="17" t="s">
        <v>37</v>
      </c>
      <c r="G188" s="352">
        <v>5</v>
      </c>
      <c r="H188" s="705" t="s">
        <v>403</v>
      </c>
      <c r="I188" s="708">
        <v>6.6699999999999995E-2</v>
      </c>
      <c r="J188" s="353">
        <v>5</v>
      </c>
      <c r="K188" s="711" t="s">
        <v>401</v>
      </c>
      <c r="L188" s="651" t="s">
        <v>404</v>
      </c>
      <c r="M188" s="651" t="s">
        <v>405</v>
      </c>
      <c r="AA188" s="348">
        <v>1</v>
      </c>
      <c r="AB188" s="447" t="s">
        <v>545</v>
      </c>
      <c r="AC188" s="295">
        <v>0.33</v>
      </c>
      <c r="AD188" s="350">
        <v>43557</v>
      </c>
      <c r="AE188" s="350">
        <v>43646</v>
      </c>
      <c r="AF188" s="351" t="s">
        <v>405</v>
      </c>
      <c r="AG188" s="351" t="s">
        <v>405</v>
      </c>
    </row>
    <row r="189" spans="2:33" ht="63.75" thickBot="1" x14ac:dyDescent="0.3">
      <c r="B189" s="212" t="s">
        <v>45</v>
      </c>
      <c r="C189" s="379" t="s">
        <v>46</v>
      </c>
      <c r="D189" s="16" t="s">
        <v>21</v>
      </c>
      <c r="E189" s="104" t="s">
        <v>123</v>
      </c>
      <c r="F189" s="17" t="s">
        <v>37</v>
      </c>
      <c r="G189" s="354"/>
      <c r="H189" s="706"/>
      <c r="I189" s="709"/>
      <c r="J189" s="355"/>
      <c r="K189" s="712"/>
      <c r="L189" s="703"/>
      <c r="M189" s="703"/>
      <c r="AA189" s="348">
        <v>2</v>
      </c>
      <c r="AB189" s="447" t="s">
        <v>546</v>
      </c>
      <c r="AC189" s="295">
        <v>0.33</v>
      </c>
      <c r="AD189" s="350">
        <v>43647</v>
      </c>
      <c r="AE189" s="350">
        <v>43738</v>
      </c>
      <c r="AF189" s="351"/>
      <c r="AG189" s="351" t="s">
        <v>405</v>
      </c>
    </row>
    <row r="190" spans="2:33" ht="63.75" thickBot="1" x14ac:dyDescent="0.3">
      <c r="B190" s="212" t="s">
        <v>45</v>
      </c>
      <c r="C190" s="379" t="s">
        <v>46</v>
      </c>
      <c r="D190" s="16" t="s">
        <v>21</v>
      </c>
      <c r="E190" s="104" t="s">
        <v>123</v>
      </c>
      <c r="F190" s="17" t="s">
        <v>37</v>
      </c>
      <c r="G190" s="354"/>
      <c r="H190" s="707"/>
      <c r="I190" s="710"/>
      <c r="J190" s="355"/>
      <c r="K190" s="713"/>
      <c r="L190" s="704"/>
      <c r="M190" s="704"/>
      <c r="AA190" s="348">
        <v>3</v>
      </c>
      <c r="AB190" s="447" t="s">
        <v>547</v>
      </c>
      <c r="AC190" s="295">
        <v>0.33</v>
      </c>
      <c r="AD190" s="350">
        <v>43739</v>
      </c>
      <c r="AE190" s="350">
        <v>43830</v>
      </c>
      <c r="AF190" s="351"/>
      <c r="AG190" s="351" t="s">
        <v>405</v>
      </c>
    </row>
    <row r="191" spans="2:33" ht="63.75" thickBot="1" x14ac:dyDescent="0.3">
      <c r="B191" s="212" t="s">
        <v>45</v>
      </c>
      <c r="C191" s="379" t="s">
        <v>46</v>
      </c>
      <c r="D191" s="16" t="s">
        <v>21</v>
      </c>
      <c r="E191" s="104" t="s">
        <v>132</v>
      </c>
      <c r="F191" s="17" t="s">
        <v>37</v>
      </c>
      <c r="G191" s="675">
        <v>6</v>
      </c>
      <c r="H191" s="620" t="s">
        <v>406</v>
      </c>
      <c r="I191" s="697">
        <v>6.6699999999999995E-2</v>
      </c>
      <c r="J191" s="700">
        <v>4</v>
      </c>
      <c r="K191" s="651" t="s">
        <v>401</v>
      </c>
      <c r="L191" s="691" t="s">
        <v>407</v>
      </c>
      <c r="M191" s="714" t="s">
        <v>408</v>
      </c>
      <c r="AA191" s="348">
        <v>1</v>
      </c>
      <c r="AB191" s="356" t="s">
        <v>548</v>
      </c>
      <c r="AC191" s="295">
        <v>0.33333333333333337</v>
      </c>
      <c r="AD191" s="350">
        <v>43497</v>
      </c>
      <c r="AE191" s="350">
        <v>43830</v>
      </c>
      <c r="AF191" s="351" t="s">
        <v>549</v>
      </c>
      <c r="AG191" s="351" t="s">
        <v>549</v>
      </c>
    </row>
    <row r="192" spans="2:33" ht="63.75" thickBot="1" x14ac:dyDescent="0.3">
      <c r="B192" s="212" t="s">
        <v>45</v>
      </c>
      <c r="C192" s="379" t="s">
        <v>46</v>
      </c>
      <c r="D192" s="16" t="s">
        <v>21</v>
      </c>
      <c r="E192" s="104" t="s">
        <v>132</v>
      </c>
      <c r="F192" s="17" t="s">
        <v>37</v>
      </c>
      <c r="G192" s="676"/>
      <c r="H192" s="620"/>
      <c r="I192" s="698"/>
      <c r="J192" s="701"/>
      <c r="K192" s="703"/>
      <c r="L192" s="691"/>
      <c r="M192" s="714" t="s">
        <v>408</v>
      </c>
      <c r="AA192" s="348">
        <v>2</v>
      </c>
      <c r="AB192" s="356" t="s">
        <v>550</v>
      </c>
      <c r="AC192" s="295">
        <v>0.33333333333333337</v>
      </c>
      <c r="AD192" s="350">
        <v>43497</v>
      </c>
      <c r="AE192" s="350">
        <v>43830</v>
      </c>
      <c r="AF192" s="351" t="s">
        <v>549</v>
      </c>
      <c r="AG192" s="351" t="s">
        <v>549</v>
      </c>
    </row>
    <row r="193" spans="2:33" ht="63.75" thickBot="1" x14ac:dyDescent="0.3">
      <c r="B193" s="212" t="s">
        <v>45</v>
      </c>
      <c r="C193" s="379" t="s">
        <v>46</v>
      </c>
      <c r="D193" s="16" t="s">
        <v>21</v>
      </c>
      <c r="E193" s="104" t="s">
        <v>132</v>
      </c>
      <c r="F193" s="17" t="s">
        <v>37</v>
      </c>
      <c r="G193" s="677"/>
      <c r="H193" s="620"/>
      <c r="I193" s="699"/>
      <c r="J193" s="702"/>
      <c r="K193" s="704"/>
      <c r="L193" s="691"/>
      <c r="M193" s="276" t="s">
        <v>408</v>
      </c>
      <c r="AA193" s="348">
        <v>3</v>
      </c>
      <c r="AB193" s="356" t="s">
        <v>551</v>
      </c>
      <c r="AC193" s="295">
        <v>0.33333333333333337</v>
      </c>
      <c r="AD193" s="350">
        <v>43497</v>
      </c>
      <c r="AE193" s="350">
        <v>43830</v>
      </c>
      <c r="AF193" s="351" t="s">
        <v>549</v>
      </c>
      <c r="AG193" s="351" t="s">
        <v>549</v>
      </c>
    </row>
    <row r="194" spans="2:33" ht="79.5" thickBot="1" x14ac:dyDescent="0.3">
      <c r="B194" s="212" t="s">
        <v>45</v>
      </c>
      <c r="C194" s="379" t="s">
        <v>46</v>
      </c>
      <c r="D194" s="16" t="s">
        <v>21</v>
      </c>
      <c r="E194" s="104" t="s">
        <v>130</v>
      </c>
      <c r="F194" s="17" t="s">
        <v>37</v>
      </c>
      <c r="G194" s="675">
        <v>7</v>
      </c>
      <c r="H194" s="620" t="s">
        <v>409</v>
      </c>
      <c r="I194" s="697">
        <v>6.6699999999999995E-2</v>
      </c>
      <c r="J194" s="700">
        <v>100</v>
      </c>
      <c r="K194" s="651" t="s">
        <v>325</v>
      </c>
      <c r="L194" s="691" t="s">
        <v>699</v>
      </c>
      <c r="M194" s="278" t="s">
        <v>410</v>
      </c>
      <c r="AA194" s="348">
        <v>1</v>
      </c>
      <c r="AB194" s="356" t="s">
        <v>660</v>
      </c>
      <c r="AC194" s="295">
        <v>0.25</v>
      </c>
      <c r="AD194" s="350">
        <v>43466</v>
      </c>
      <c r="AE194" s="350">
        <v>43525</v>
      </c>
      <c r="AF194" s="718" t="s">
        <v>410</v>
      </c>
      <c r="AG194" s="718" t="s">
        <v>410</v>
      </c>
    </row>
    <row r="195" spans="2:33" ht="79.5" thickBot="1" x14ac:dyDescent="0.3">
      <c r="B195" s="212" t="s">
        <v>45</v>
      </c>
      <c r="C195" s="379" t="s">
        <v>46</v>
      </c>
      <c r="D195" s="16" t="s">
        <v>21</v>
      </c>
      <c r="E195" s="104" t="s">
        <v>130</v>
      </c>
      <c r="F195" s="17" t="s">
        <v>37</v>
      </c>
      <c r="G195" s="676"/>
      <c r="H195" s="620"/>
      <c r="I195" s="698"/>
      <c r="J195" s="701"/>
      <c r="K195" s="703"/>
      <c r="L195" s="691"/>
      <c r="M195" s="278" t="s">
        <v>410</v>
      </c>
      <c r="AA195" s="348">
        <v>2</v>
      </c>
      <c r="AB195" s="356" t="s">
        <v>661</v>
      </c>
      <c r="AC195" s="295">
        <v>0.25</v>
      </c>
      <c r="AD195" s="350">
        <v>43466</v>
      </c>
      <c r="AE195" s="350">
        <v>43525</v>
      </c>
      <c r="AF195" s="718"/>
      <c r="AG195" s="718"/>
    </row>
    <row r="196" spans="2:33" ht="79.5" thickBot="1" x14ac:dyDescent="0.3">
      <c r="B196" s="212" t="s">
        <v>45</v>
      </c>
      <c r="C196" s="379" t="s">
        <v>46</v>
      </c>
      <c r="D196" s="16" t="s">
        <v>21</v>
      </c>
      <c r="E196" s="104" t="s">
        <v>130</v>
      </c>
      <c r="F196" s="17" t="s">
        <v>37</v>
      </c>
      <c r="G196" s="676"/>
      <c r="H196" s="620"/>
      <c r="I196" s="698"/>
      <c r="J196" s="701"/>
      <c r="K196" s="703"/>
      <c r="L196" s="691"/>
      <c r="M196" s="278" t="s">
        <v>410</v>
      </c>
      <c r="AA196" s="348">
        <v>3</v>
      </c>
      <c r="AB196" s="356" t="s">
        <v>662</v>
      </c>
      <c r="AC196" s="295">
        <v>0.25</v>
      </c>
      <c r="AD196" s="350">
        <v>43678</v>
      </c>
      <c r="AE196" s="350">
        <v>43739</v>
      </c>
      <c r="AF196" s="718"/>
      <c r="AG196" s="718"/>
    </row>
    <row r="197" spans="2:33" ht="79.5" thickBot="1" x14ac:dyDescent="0.3">
      <c r="B197" s="212" t="s">
        <v>45</v>
      </c>
      <c r="C197" s="379" t="s">
        <v>46</v>
      </c>
      <c r="D197" s="16" t="s">
        <v>21</v>
      </c>
      <c r="E197" s="104" t="s">
        <v>130</v>
      </c>
      <c r="F197" s="17" t="s">
        <v>37</v>
      </c>
      <c r="G197" s="677"/>
      <c r="H197" s="620"/>
      <c r="I197" s="699"/>
      <c r="J197" s="702"/>
      <c r="K197" s="704"/>
      <c r="L197" s="691"/>
      <c r="M197" s="278" t="s">
        <v>410</v>
      </c>
      <c r="AA197" s="348">
        <v>4</v>
      </c>
      <c r="AB197" s="356" t="s">
        <v>663</v>
      </c>
      <c r="AC197" s="295">
        <v>0.25</v>
      </c>
      <c r="AD197" s="350">
        <v>43739</v>
      </c>
      <c r="AE197" s="350">
        <v>43770</v>
      </c>
      <c r="AF197" s="718"/>
      <c r="AG197" s="718"/>
    </row>
    <row r="198" spans="2:33" ht="63.75" thickBot="1" x14ac:dyDescent="0.3">
      <c r="B198" s="212" t="s">
        <v>45</v>
      </c>
      <c r="C198" s="379" t="s">
        <v>46</v>
      </c>
      <c r="D198" s="16" t="s">
        <v>21</v>
      </c>
      <c r="E198" s="104" t="s">
        <v>130</v>
      </c>
      <c r="F198" s="17" t="s">
        <v>37</v>
      </c>
      <c r="G198" s="675">
        <v>8</v>
      </c>
      <c r="H198" s="621" t="s">
        <v>411</v>
      </c>
      <c r="I198" s="697">
        <v>6.6699999999999995E-2</v>
      </c>
      <c r="J198" s="700">
        <v>80</v>
      </c>
      <c r="K198" s="621" t="s">
        <v>325</v>
      </c>
      <c r="L198" s="621" t="s">
        <v>412</v>
      </c>
      <c r="M198" s="621" t="s">
        <v>410</v>
      </c>
      <c r="AA198" s="348">
        <v>1</v>
      </c>
      <c r="AB198" s="356" t="s">
        <v>552</v>
      </c>
      <c r="AC198" s="295">
        <v>0.25</v>
      </c>
      <c r="AD198" s="350">
        <v>43466</v>
      </c>
      <c r="AE198" s="350">
        <v>43644</v>
      </c>
      <c r="AF198" s="351" t="s">
        <v>410</v>
      </c>
      <c r="AG198" s="720" t="s">
        <v>410</v>
      </c>
    </row>
    <row r="199" spans="2:33" ht="63.75" thickBot="1" x14ac:dyDescent="0.3">
      <c r="B199" s="212" t="s">
        <v>45</v>
      </c>
      <c r="C199" s="379" t="s">
        <v>46</v>
      </c>
      <c r="D199" s="16" t="s">
        <v>21</v>
      </c>
      <c r="E199" s="104" t="s">
        <v>130</v>
      </c>
      <c r="F199" s="17" t="s">
        <v>37</v>
      </c>
      <c r="G199" s="677"/>
      <c r="H199" s="719"/>
      <c r="I199" s="699"/>
      <c r="J199" s="702"/>
      <c r="K199" s="719"/>
      <c r="L199" s="719"/>
      <c r="M199" s="719"/>
      <c r="AA199" s="348">
        <v>2</v>
      </c>
      <c r="AB199" s="356" t="s">
        <v>553</v>
      </c>
      <c r="AC199" s="295">
        <v>0.75</v>
      </c>
      <c r="AD199" s="350">
        <v>43647</v>
      </c>
      <c r="AE199" s="350">
        <v>43830</v>
      </c>
      <c r="AF199" s="351"/>
      <c r="AG199" s="721"/>
    </row>
    <row r="200" spans="2:33" ht="63.75" thickBot="1" x14ac:dyDescent="0.3">
      <c r="B200" s="212" t="s">
        <v>45</v>
      </c>
      <c r="C200" s="379" t="s">
        <v>46</v>
      </c>
      <c r="D200" s="16" t="s">
        <v>21</v>
      </c>
      <c r="E200" s="104" t="s">
        <v>130</v>
      </c>
      <c r="F200" s="17" t="s">
        <v>37</v>
      </c>
      <c r="G200" s="675">
        <v>9</v>
      </c>
      <c r="H200" s="620" t="s">
        <v>413</v>
      </c>
      <c r="I200" s="697">
        <v>6.6699999999999995E-2</v>
      </c>
      <c r="J200" s="700">
        <v>100</v>
      </c>
      <c r="K200" s="621" t="s">
        <v>325</v>
      </c>
      <c r="L200" s="620" t="s">
        <v>414</v>
      </c>
      <c r="M200" s="620" t="s">
        <v>410</v>
      </c>
      <c r="AA200" s="348">
        <v>1</v>
      </c>
      <c r="AB200" s="278" t="s">
        <v>554</v>
      </c>
      <c r="AC200" s="295">
        <v>0.16</v>
      </c>
      <c r="AD200" s="350">
        <v>43467</v>
      </c>
      <c r="AE200" s="357">
        <v>43553</v>
      </c>
      <c r="AF200" s="718" t="s">
        <v>410</v>
      </c>
      <c r="AG200" s="718" t="s">
        <v>410</v>
      </c>
    </row>
    <row r="201" spans="2:33" ht="63.75" thickBot="1" x14ac:dyDescent="0.3">
      <c r="B201" s="212" t="s">
        <v>45</v>
      </c>
      <c r="C201" s="379" t="s">
        <v>46</v>
      </c>
      <c r="D201" s="16" t="s">
        <v>21</v>
      </c>
      <c r="E201" s="104" t="s">
        <v>130</v>
      </c>
      <c r="F201" s="17" t="s">
        <v>37</v>
      </c>
      <c r="G201" s="676"/>
      <c r="H201" s="620"/>
      <c r="I201" s="698"/>
      <c r="J201" s="701"/>
      <c r="K201" s="738"/>
      <c r="L201" s="620"/>
      <c r="M201" s="620"/>
      <c r="AA201" s="348">
        <v>2</v>
      </c>
      <c r="AB201" s="278" t="s">
        <v>555</v>
      </c>
      <c r="AC201" s="295">
        <v>0.16</v>
      </c>
      <c r="AD201" s="350">
        <v>43556</v>
      </c>
      <c r="AE201" s="357">
        <v>43644</v>
      </c>
      <c r="AF201" s="718"/>
      <c r="AG201" s="718"/>
    </row>
    <row r="202" spans="2:33" ht="63.75" thickBot="1" x14ac:dyDescent="0.3">
      <c r="B202" s="212" t="s">
        <v>45</v>
      </c>
      <c r="C202" s="379" t="s">
        <v>46</v>
      </c>
      <c r="D202" s="16" t="s">
        <v>21</v>
      </c>
      <c r="E202" s="104" t="s">
        <v>130</v>
      </c>
      <c r="F202" s="17" t="s">
        <v>37</v>
      </c>
      <c r="G202" s="676"/>
      <c r="H202" s="620"/>
      <c r="I202" s="698"/>
      <c r="J202" s="701"/>
      <c r="K202" s="738"/>
      <c r="L202" s="620"/>
      <c r="M202" s="620"/>
      <c r="AA202" s="348">
        <v>3</v>
      </c>
      <c r="AB202" s="278" t="s">
        <v>718</v>
      </c>
      <c r="AC202" s="295">
        <v>0.16</v>
      </c>
      <c r="AD202" s="350">
        <v>43647</v>
      </c>
      <c r="AE202" s="357">
        <v>43738</v>
      </c>
      <c r="AF202" s="718"/>
      <c r="AG202" s="718"/>
    </row>
    <row r="203" spans="2:33" ht="63.75" thickBot="1" x14ac:dyDescent="0.3">
      <c r="B203" s="212" t="s">
        <v>45</v>
      </c>
      <c r="C203" s="379" t="s">
        <v>46</v>
      </c>
      <c r="D203" s="16" t="s">
        <v>21</v>
      </c>
      <c r="E203" s="104" t="s">
        <v>130</v>
      </c>
      <c r="F203" s="17" t="s">
        <v>37</v>
      </c>
      <c r="G203" s="676"/>
      <c r="H203" s="620"/>
      <c r="I203" s="698"/>
      <c r="J203" s="701"/>
      <c r="K203" s="738"/>
      <c r="L203" s="620"/>
      <c r="M203" s="620"/>
      <c r="AA203" s="348">
        <v>4</v>
      </c>
      <c r="AB203" s="278" t="s">
        <v>556</v>
      </c>
      <c r="AC203" s="295">
        <v>0.16</v>
      </c>
      <c r="AD203" s="350">
        <v>43739</v>
      </c>
      <c r="AE203" s="357">
        <v>43798</v>
      </c>
      <c r="AF203" s="718"/>
      <c r="AG203" s="718"/>
    </row>
    <row r="204" spans="2:33" ht="63.75" thickBot="1" x14ac:dyDescent="0.3">
      <c r="B204" s="212" t="s">
        <v>45</v>
      </c>
      <c r="C204" s="379" t="s">
        <v>46</v>
      </c>
      <c r="D204" s="16" t="s">
        <v>21</v>
      </c>
      <c r="E204" s="104" t="s">
        <v>130</v>
      </c>
      <c r="F204" s="17" t="s">
        <v>37</v>
      </c>
      <c r="G204" s="676"/>
      <c r="H204" s="620"/>
      <c r="I204" s="698"/>
      <c r="J204" s="701"/>
      <c r="K204" s="738"/>
      <c r="L204" s="620"/>
      <c r="M204" s="620"/>
      <c r="AA204" s="348">
        <v>5</v>
      </c>
      <c r="AB204" s="278" t="s">
        <v>557</v>
      </c>
      <c r="AC204" s="295">
        <v>0.16</v>
      </c>
      <c r="AD204" s="350">
        <v>43800</v>
      </c>
      <c r="AE204" s="357">
        <v>43830</v>
      </c>
      <c r="AF204" s="718"/>
      <c r="AG204" s="718"/>
    </row>
    <row r="205" spans="2:33" ht="63.75" thickBot="1" x14ac:dyDescent="0.3">
      <c r="B205" s="212" t="s">
        <v>45</v>
      </c>
      <c r="C205" s="379" t="s">
        <v>46</v>
      </c>
      <c r="D205" s="16" t="s">
        <v>21</v>
      </c>
      <c r="E205" s="104" t="s">
        <v>130</v>
      </c>
      <c r="F205" s="17" t="s">
        <v>37</v>
      </c>
      <c r="G205" s="737"/>
      <c r="H205" s="620"/>
      <c r="I205" s="699"/>
      <c r="J205" s="702"/>
      <c r="K205" s="719"/>
      <c r="L205" s="620"/>
      <c r="M205" s="620"/>
      <c r="AA205" s="348">
        <v>6</v>
      </c>
      <c r="AB205" s="278" t="s">
        <v>558</v>
      </c>
      <c r="AC205" s="295">
        <v>0.2</v>
      </c>
      <c r="AD205" s="350">
        <v>43830</v>
      </c>
      <c r="AE205" s="357">
        <v>43861</v>
      </c>
      <c r="AF205" s="718"/>
      <c r="AG205" s="718"/>
    </row>
    <row r="206" spans="2:33" ht="63.75" thickBot="1" x14ac:dyDescent="0.3">
      <c r="B206" s="212" t="s">
        <v>47</v>
      </c>
      <c r="C206" s="379" t="s">
        <v>700</v>
      </c>
      <c r="D206" s="16" t="s">
        <v>21</v>
      </c>
      <c r="E206" s="104" t="s">
        <v>133</v>
      </c>
      <c r="F206" s="17" t="s">
        <v>37</v>
      </c>
      <c r="G206" s="722">
        <v>10</v>
      </c>
      <c r="H206" s="725" t="s">
        <v>415</v>
      </c>
      <c r="I206" s="697">
        <v>6.6699999999999995E-2</v>
      </c>
      <c r="J206" s="727"/>
      <c r="K206" s="727"/>
      <c r="L206" s="730" t="s">
        <v>416</v>
      </c>
      <c r="M206" s="731" t="s">
        <v>417</v>
      </c>
      <c r="AA206" s="348">
        <v>1</v>
      </c>
      <c r="AB206" s="358" t="s">
        <v>559</v>
      </c>
      <c r="AC206" s="127">
        <v>0.25</v>
      </c>
      <c r="AD206" s="130">
        <v>43466</v>
      </c>
      <c r="AE206" s="15">
        <v>43555</v>
      </c>
      <c r="AF206" s="734" t="s">
        <v>560</v>
      </c>
      <c r="AG206" s="734" t="s">
        <v>560</v>
      </c>
    </row>
    <row r="207" spans="2:33" ht="63.75" thickBot="1" x14ac:dyDescent="0.3">
      <c r="B207" s="212" t="s">
        <v>47</v>
      </c>
      <c r="C207" s="379" t="s">
        <v>700</v>
      </c>
      <c r="D207" s="16" t="s">
        <v>21</v>
      </c>
      <c r="E207" s="104" t="s">
        <v>133</v>
      </c>
      <c r="F207" s="17" t="s">
        <v>37</v>
      </c>
      <c r="G207" s="723"/>
      <c r="H207" s="658"/>
      <c r="I207" s="698"/>
      <c r="J207" s="728"/>
      <c r="K207" s="728"/>
      <c r="L207" s="712"/>
      <c r="M207" s="732"/>
      <c r="AA207" s="348">
        <v>2</v>
      </c>
      <c r="AB207" s="359" t="s">
        <v>561</v>
      </c>
      <c r="AC207" s="14">
        <v>0.25</v>
      </c>
      <c r="AD207" s="15">
        <v>43556</v>
      </c>
      <c r="AE207" s="15">
        <v>43646</v>
      </c>
      <c r="AF207" s="735"/>
      <c r="AG207" s="735"/>
    </row>
    <row r="208" spans="2:33" ht="63.75" thickBot="1" x14ac:dyDescent="0.3">
      <c r="B208" s="212" t="s">
        <v>47</v>
      </c>
      <c r="C208" s="379" t="s">
        <v>700</v>
      </c>
      <c r="D208" s="16" t="s">
        <v>21</v>
      </c>
      <c r="E208" s="104" t="s">
        <v>133</v>
      </c>
      <c r="F208" s="17" t="s">
        <v>37</v>
      </c>
      <c r="G208" s="723"/>
      <c r="H208" s="658"/>
      <c r="I208" s="698"/>
      <c r="J208" s="728"/>
      <c r="K208" s="728"/>
      <c r="L208" s="712"/>
      <c r="M208" s="732"/>
      <c r="AA208" s="348">
        <v>3</v>
      </c>
      <c r="AB208" s="359" t="s">
        <v>562</v>
      </c>
      <c r="AC208" s="14">
        <v>0.4</v>
      </c>
      <c r="AD208" s="130">
        <v>43647</v>
      </c>
      <c r="AE208" s="15">
        <v>43738</v>
      </c>
      <c r="AF208" s="735"/>
      <c r="AG208" s="735"/>
    </row>
    <row r="209" spans="2:33" ht="63.75" thickBot="1" x14ac:dyDescent="0.3">
      <c r="B209" s="212" t="s">
        <v>47</v>
      </c>
      <c r="C209" s="379" t="s">
        <v>700</v>
      </c>
      <c r="D209" s="16" t="s">
        <v>21</v>
      </c>
      <c r="E209" s="104" t="s">
        <v>133</v>
      </c>
      <c r="F209" s="17" t="s">
        <v>37</v>
      </c>
      <c r="G209" s="724"/>
      <c r="H209" s="726"/>
      <c r="I209" s="698"/>
      <c r="J209" s="729"/>
      <c r="K209" s="729"/>
      <c r="L209" s="713"/>
      <c r="M209" s="733"/>
      <c r="AA209" s="348">
        <v>4</v>
      </c>
      <c r="AB209" s="359" t="s">
        <v>563</v>
      </c>
      <c r="AC209" s="14">
        <v>0.1</v>
      </c>
      <c r="AD209" s="130">
        <v>43739</v>
      </c>
      <c r="AE209" s="15">
        <v>43830</v>
      </c>
      <c r="AF209" s="736"/>
      <c r="AG209" s="736"/>
    </row>
    <row r="210" spans="2:33" ht="63.75" thickBot="1" x14ac:dyDescent="0.3">
      <c r="B210" s="212" t="s">
        <v>47</v>
      </c>
      <c r="C210" s="379" t="s">
        <v>499</v>
      </c>
      <c r="D210" s="16" t="s">
        <v>21</v>
      </c>
      <c r="E210" s="104" t="s">
        <v>133</v>
      </c>
      <c r="F210" s="17" t="s">
        <v>37</v>
      </c>
      <c r="G210" s="722">
        <v>11</v>
      </c>
      <c r="H210" s="725" t="s">
        <v>418</v>
      </c>
      <c r="I210" s="697">
        <v>6.6600000000000006E-2</v>
      </c>
      <c r="J210" s="727"/>
      <c r="K210" s="727"/>
      <c r="L210" s="609" t="s">
        <v>419</v>
      </c>
      <c r="M210" s="731" t="s">
        <v>417</v>
      </c>
      <c r="AA210" s="348">
        <v>1</v>
      </c>
      <c r="AB210" s="359" t="s">
        <v>564</v>
      </c>
      <c r="AC210" s="14">
        <v>0.3</v>
      </c>
      <c r="AD210" s="130">
        <v>43466</v>
      </c>
      <c r="AE210" s="15">
        <v>43555</v>
      </c>
      <c r="AF210" s="734" t="s">
        <v>560</v>
      </c>
      <c r="AG210" s="734" t="s">
        <v>560</v>
      </c>
    </row>
    <row r="211" spans="2:33" ht="63.75" thickBot="1" x14ac:dyDescent="0.3">
      <c r="B211" s="212" t="s">
        <v>47</v>
      </c>
      <c r="C211" s="379" t="s">
        <v>499</v>
      </c>
      <c r="D211" s="16" t="s">
        <v>21</v>
      </c>
      <c r="E211" s="104" t="s">
        <v>133</v>
      </c>
      <c r="F211" s="17" t="s">
        <v>37</v>
      </c>
      <c r="G211" s="723"/>
      <c r="H211" s="658"/>
      <c r="I211" s="698"/>
      <c r="J211" s="728"/>
      <c r="K211" s="728"/>
      <c r="L211" s="739"/>
      <c r="M211" s="732"/>
      <c r="AA211" s="348">
        <v>2</v>
      </c>
      <c r="AB211" s="359" t="s">
        <v>565</v>
      </c>
      <c r="AC211" s="14">
        <v>0.3</v>
      </c>
      <c r="AD211" s="15">
        <v>43556</v>
      </c>
      <c r="AE211" s="15">
        <v>43646</v>
      </c>
      <c r="AF211" s="735"/>
      <c r="AG211" s="735"/>
    </row>
    <row r="212" spans="2:33" ht="63.75" thickBot="1" x14ac:dyDescent="0.3">
      <c r="B212" s="212" t="s">
        <v>47</v>
      </c>
      <c r="C212" s="379" t="s">
        <v>499</v>
      </c>
      <c r="D212" s="16" t="s">
        <v>21</v>
      </c>
      <c r="E212" s="104" t="s">
        <v>133</v>
      </c>
      <c r="F212" s="17" t="s">
        <v>37</v>
      </c>
      <c r="G212" s="723"/>
      <c r="H212" s="658"/>
      <c r="I212" s="698"/>
      <c r="J212" s="728"/>
      <c r="K212" s="728"/>
      <c r="L212" s="739"/>
      <c r="M212" s="732"/>
      <c r="AA212" s="348">
        <v>3</v>
      </c>
      <c r="AB212" s="359" t="s">
        <v>566</v>
      </c>
      <c r="AC212" s="14">
        <v>0.2</v>
      </c>
      <c r="AD212" s="130">
        <v>43647</v>
      </c>
      <c r="AE212" s="15">
        <v>43738</v>
      </c>
      <c r="AF212" s="735"/>
      <c r="AG212" s="735"/>
    </row>
    <row r="213" spans="2:33" ht="63.75" thickBot="1" x14ac:dyDescent="0.3">
      <c r="B213" s="212" t="s">
        <v>47</v>
      </c>
      <c r="C213" s="379" t="s">
        <v>499</v>
      </c>
      <c r="D213" s="16" t="s">
        <v>21</v>
      </c>
      <c r="E213" s="104" t="s">
        <v>133</v>
      </c>
      <c r="F213" s="17" t="s">
        <v>37</v>
      </c>
      <c r="G213" s="724"/>
      <c r="H213" s="726"/>
      <c r="I213" s="698"/>
      <c r="J213" s="729"/>
      <c r="K213" s="729"/>
      <c r="L213" s="740"/>
      <c r="M213" s="733"/>
      <c r="AA213" s="348">
        <v>4</v>
      </c>
      <c r="AB213" s="359" t="s">
        <v>567</v>
      </c>
      <c r="AC213" s="14">
        <v>0.2</v>
      </c>
      <c r="AD213" s="130">
        <v>43739</v>
      </c>
      <c r="AE213" s="15">
        <v>43830</v>
      </c>
      <c r="AF213" s="736"/>
      <c r="AG213" s="736"/>
    </row>
    <row r="214" spans="2:33" ht="63.75" thickBot="1" x14ac:dyDescent="0.3">
      <c r="B214" s="212" t="s">
        <v>47</v>
      </c>
      <c r="C214" s="379" t="s">
        <v>499</v>
      </c>
      <c r="D214" s="16" t="s">
        <v>21</v>
      </c>
      <c r="E214" s="104" t="s">
        <v>133</v>
      </c>
      <c r="F214" s="17" t="s">
        <v>37</v>
      </c>
      <c r="G214" s="722">
        <v>12</v>
      </c>
      <c r="H214" s="725" t="s">
        <v>420</v>
      </c>
      <c r="I214" s="697">
        <v>6.6600000000000006E-2</v>
      </c>
      <c r="J214" s="741"/>
      <c r="K214" s="741"/>
      <c r="L214" s="613" t="s">
        <v>421</v>
      </c>
      <c r="M214" s="731" t="s">
        <v>417</v>
      </c>
      <c r="AA214" s="348">
        <v>1</v>
      </c>
      <c r="AB214" s="359" t="s">
        <v>568</v>
      </c>
      <c r="AC214" s="14">
        <v>0.2</v>
      </c>
      <c r="AD214" s="130">
        <v>43466</v>
      </c>
      <c r="AE214" s="15">
        <v>43555</v>
      </c>
      <c r="AF214" s="734" t="s">
        <v>560</v>
      </c>
      <c r="AG214" s="734" t="s">
        <v>560</v>
      </c>
    </row>
    <row r="215" spans="2:33" ht="63.75" thickBot="1" x14ac:dyDescent="0.3">
      <c r="B215" s="212" t="s">
        <v>47</v>
      </c>
      <c r="C215" s="379" t="s">
        <v>499</v>
      </c>
      <c r="D215" s="16" t="s">
        <v>21</v>
      </c>
      <c r="E215" s="104" t="s">
        <v>133</v>
      </c>
      <c r="F215" s="17" t="s">
        <v>37</v>
      </c>
      <c r="G215" s="723"/>
      <c r="H215" s="658"/>
      <c r="I215" s="698"/>
      <c r="J215" s="741"/>
      <c r="K215" s="741"/>
      <c r="L215" s="666"/>
      <c r="M215" s="732"/>
      <c r="AA215" s="348">
        <v>2</v>
      </c>
      <c r="AB215" s="359" t="s">
        <v>568</v>
      </c>
      <c r="AC215" s="14">
        <v>0.3</v>
      </c>
      <c r="AD215" s="15">
        <v>43556</v>
      </c>
      <c r="AE215" s="15">
        <v>43646</v>
      </c>
      <c r="AF215" s="735"/>
      <c r="AG215" s="735"/>
    </row>
    <row r="216" spans="2:33" ht="63.75" thickBot="1" x14ac:dyDescent="0.3">
      <c r="B216" s="212" t="s">
        <v>47</v>
      </c>
      <c r="C216" s="379" t="s">
        <v>499</v>
      </c>
      <c r="D216" s="16" t="s">
        <v>21</v>
      </c>
      <c r="E216" s="104" t="s">
        <v>133</v>
      </c>
      <c r="F216" s="17" t="s">
        <v>37</v>
      </c>
      <c r="G216" s="723"/>
      <c r="H216" s="658"/>
      <c r="I216" s="698"/>
      <c r="J216" s="741"/>
      <c r="K216" s="741"/>
      <c r="L216" s="666"/>
      <c r="M216" s="732"/>
      <c r="AA216" s="348">
        <v>3</v>
      </c>
      <c r="AB216" s="359" t="s">
        <v>569</v>
      </c>
      <c r="AC216" s="14">
        <v>0.3</v>
      </c>
      <c r="AD216" s="130">
        <v>43647</v>
      </c>
      <c r="AE216" s="15">
        <v>43738</v>
      </c>
      <c r="AF216" s="735"/>
      <c r="AG216" s="735"/>
    </row>
    <row r="217" spans="2:33" ht="63.75" thickBot="1" x14ac:dyDescent="0.3">
      <c r="B217" s="212" t="s">
        <v>47</v>
      </c>
      <c r="C217" s="379" t="s">
        <v>499</v>
      </c>
      <c r="D217" s="16" t="s">
        <v>21</v>
      </c>
      <c r="E217" s="104" t="s">
        <v>133</v>
      </c>
      <c r="F217" s="17" t="s">
        <v>37</v>
      </c>
      <c r="G217" s="724"/>
      <c r="H217" s="726"/>
      <c r="I217" s="698"/>
      <c r="J217" s="741"/>
      <c r="K217" s="741"/>
      <c r="L217" s="742"/>
      <c r="M217" s="733"/>
      <c r="AA217" s="348">
        <v>4</v>
      </c>
      <c r="AB217" s="359" t="s">
        <v>568</v>
      </c>
      <c r="AC217" s="14">
        <v>0.2</v>
      </c>
      <c r="AD217" s="130">
        <v>43739</v>
      </c>
      <c r="AE217" s="15">
        <v>43830</v>
      </c>
      <c r="AF217" s="736"/>
      <c r="AG217" s="736"/>
    </row>
    <row r="218" spans="2:33" ht="63.75" thickBot="1" x14ac:dyDescent="0.3">
      <c r="B218" s="212" t="s">
        <v>47</v>
      </c>
      <c r="C218" s="379" t="s">
        <v>242</v>
      </c>
      <c r="D218" s="16" t="s">
        <v>21</v>
      </c>
      <c r="E218" s="104" t="s">
        <v>133</v>
      </c>
      <c r="F218" s="17" t="s">
        <v>37</v>
      </c>
      <c r="G218" s="722">
        <v>13</v>
      </c>
      <c r="H218" s="743" t="s">
        <v>422</v>
      </c>
      <c r="I218" s="746">
        <v>6.6600000000000006E-2</v>
      </c>
      <c r="J218" s="741"/>
      <c r="K218" s="741"/>
      <c r="L218" s="613" t="s">
        <v>423</v>
      </c>
      <c r="M218" s="731" t="s">
        <v>417</v>
      </c>
      <c r="AA218" s="348">
        <v>1</v>
      </c>
      <c r="AB218" s="359" t="s">
        <v>570</v>
      </c>
      <c r="AC218" s="14">
        <v>0.3</v>
      </c>
      <c r="AD218" s="130">
        <v>43466</v>
      </c>
      <c r="AE218" s="15">
        <v>43555</v>
      </c>
      <c r="AF218" s="734" t="s">
        <v>560</v>
      </c>
      <c r="AG218" s="734" t="s">
        <v>560</v>
      </c>
    </row>
    <row r="219" spans="2:33" ht="63.75" thickBot="1" x14ac:dyDescent="0.3">
      <c r="B219" s="212" t="s">
        <v>47</v>
      </c>
      <c r="C219" s="379" t="s">
        <v>242</v>
      </c>
      <c r="D219" s="16" t="s">
        <v>21</v>
      </c>
      <c r="E219" s="104" t="s">
        <v>133</v>
      </c>
      <c r="F219" s="17" t="s">
        <v>37</v>
      </c>
      <c r="G219" s="723"/>
      <c r="H219" s="744"/>
      <c r="I219" s="746"/>
      <c r="J219" s="741"/>
      <c r="K219" s="741"/>
      <c r="L219" s="666"/>
      <c r="M219" s="732"/>
      <c r="AA219" s="348">
        <v>2</v>
      </c>
      <c r="AB219" s="360" t="s">
        <v>571</v>
      </c>
      <c r="AC219" s="14">
        <v>0.3</v>
      </c>
      <c r="AD219" s="15">
        <v>43556</v>
      </c>
      <c r="AE219" s="15">
        <v>43646</v>
      </c>
      <c r="AF219" s="735"/>
      <c r="AG219" s="735"/>
    </row>
    <row r="220" spans="2:33" ht="63.75" thickBot="1" x14ac:dyDescent="0.3">
      <c r="B220" s="212" t="s">
        <v>47</v>
      </c>
      <c r="C220" s="379" t="s">
        <v>242</v>
      </c>
      <c r="D220" s="16" t="s">
        <v>21</v>
      </c>
      <c r="E220" s="104" t="s">
        <v>133</v>
      </c>
      <c r="F220" s="17" t="s">
        <v>37</v>
      </c>
      <c r="G220" s="723"/>
      <c r="H220" s="744"/>
      <c r="I220" s="746"/>
      <c r="J220" s="741"/>
      <c r="K220" s="741"/>
      <c r="L220" s="666"/>
      <c r="M220" s="732"/>
      <c r="AA220" s="348">
        <v>3</v>
      </c>
      <c r="AB220" s="359" t="s">
        <v>572</v>
      </c>
      <c r="AC220" s="14">
        <v>0.3</v>
      </c>
      <c r="AD220" s="130">
        <v>43647</v>
      </c>
      <c r="AE220" s="15">
        <v>43738</v>
      </c>
      <c r="AF220" s="735"/>
      <c r="AG220" s="735"/>
    </row>
    <row r="221" spans="2:33" ht="63.75" thickBot="1" x14ac:dyDescent="0.3">
      <c r="B221" s="212" t="s">
        <v>47</v>
      </c>
      <c r="C221" s="379" t="s">
        <v>242</v>
      </c>
      <c r="D221" s="16" t="s">
        <v>21</v>
      </c>
      <c r="E221" s="104" t="s">
        <v>133</v>
      </c>
      <c r="F221" s="17" t="s">
        <v>37</v>
      </c>
      <c r="G221" s="724"/>
      <c r="H221" s="745"/>
      <c r="I221" s="746"/>
      <c r="J221" s="741"/>
      <c r="K221" s="741"/>
      <c r="L221" s="742"/>
      <c r="M221" s="733"/>
      <c r="AA221" s="348">
        <v>4</v>
      </c>
      <c r="AB221" s="359" t="s">
        <v>573</v>
      </c>
      <c r="AC221" s="14">
        <v>0.1</v>
      </c>
      <c r="AD221" s="130">
        <v>43739</v>
      </c>
      <c r="AE221" s="15">
        <v>43830</v>
      </c>
      <c r="AF221" s="736"/>
      <c r="AG221" s="736"/>
    </row>
    <row r="222" spans="2:33" ht="63.75" thickBot="1" x14ac:dyDescent="0.3">
      <c r="B222" s="212" t="s">
        <v>47</v>
      </c>
      <c r="C222" s="379" t="s">
        <v>243</v>
      </c>
      <c r="D222" s="16" t="s">
        <v>21</v>
      </c>
      <c r="E222" s="104" t="s">
        <v>133</v>
      </c>
      <c r="F222" s="17" t="s">
        <v>37</v>
      </c>
      <c r="G222" s="722">
        <v>14</v>
      </c>
      <c r="H222" s="743" t="s">
        <v>424</v>
      </c>
      <c r="I222" s="746">
        <v>6.6600000000000006E-2</v>
      </c>
      <c r="J222" s="741"/>
      <c r="K222" s="741"/>
      <c r="L222" s="613" t="s">
        <v>425</v>
      </c>
      <c r="M222" s="731" t="s">
        <v>417</v>
      </c>
      <c r="AA222" s="348">
        <v>1</v>
      </c>
      <c r="AB222" s="359" t="s">
        <v>574</v>
      </c>
      <c r="AC222" s="14">
        <v>0.2</v>
      </c>
      <c r="AD222" s="130">
        <v>43466</v>
      </c>
      <c r="AE222" s="15">
        <v>43555</v>
      </c>
      <c r="AF222" s="747" t="s">
        <v>560</v>
      </c>
      <c r="AG222" s="747" t="s">
        <v>560</v>
      </c>
    </row>
    <row r="223" spans="2:33" ht="63.75" thickBot="1" x14ac:dyDescent="0.3">
      <c r="B223" s="212" t="s">
        <v>47</v>
      </c>
      <c r="C223" s="379" t="s">
        <v>243</v>
      </c>
      <c r="D223" s="16" t="s">
        <v>21</v>
      </c>
      <c r="E223" s="104" t="s">
        <v>133</v>
      </c>
      <c r="F223" s="17" t="s">
        <v>37</v>
      </c>
      <c r="G223" s="723"/>
      <c r="H223" s="744"/>
      <c r="I223" s="746"/>
      <c r="J223" s="741"/>
      <c r="K223" s="741"/>
      <c r="L223" s="666"/>
      <c r="M223" s="732"/>
      <c r="AA223" s="348">
        <v>2</v>
      </c>
      <c r="AB223" s="360" t="s">
        <v>575</v>
      </c>
      <c r="AC223" s="14">
        <v>0.3</v>
      </c>
      <c r="AD223" s="15">
        <v>43556</v>
      </c>
      <c r="AE223" s="15">
        <v>43646</v>
      </c>
      <c r="AF223" s="748"/>
      <c r="AG223" s="748"/>
    </row>
    <row r="224" spans="2:33" ht="63.75" thickBot="1" x14ac:dyDescent="0.3">
      <c r="B224" s="212" t="s">
        <v>47</v>
      </c>
      <c r="C224" s="379" t="s">
        <v>243</v>
      </c>
      <c r="D224" s="16" t="s">
        <v>21</v>
      </c>
      <c r="E224" s="104" t="s">
        <v>133</v>
      </c>
      <c r="F224" s="17" t="s">
        <v>37</v>
      </c>
      <c r="G224" s="723"/>
      <c r="H224" s="744"/>
      <c r="I224" s="746"/>
      <c r="J224" s="741"/>
      <c r="K224" s="741"/>
      <c r="L224" s="666"/>
      <c r="M224" s="732"/>
      <c r="AA224" s="348">
        <v>3</v>
      </c>
      <c r="AB224" s="360" t="s">
        <v>576</v>
      </c>
      <c r="AC224" s="14">
        <v>0.3</v>
      </c>
      <c r="AD224" s="130">
        <v>43647</v>
      </c>
      <c r="AE224" s="15">
        <v>43738</v>
      </c>
      <c r="AF224" s="748"/>
      <c r="AG224" s="748"/>
    </row>
    <row r="225" spans="2:33" ht="63.75" thickBot="1" x14ac:dyDescent="0.3">
      <c r="B225" s="212" t="s">
        <v>47</v>
      </c>
      <c r="C225" s="379" t="s">
        <v>243</v>
      </c>
      <c r="D225" s="16" t="s">
        <v>21</v>
      </c>
      <c r="E225" s="104" t="s">
        <v>133</v>
      </c>
      <c r="F225" s="17" t="s">
        <v>37</v>
      </c>
      <c r="G225" s="724"/>
      <c r="H225" s="745"/>
      <c r="I225" s="746"/>
      <c r="J225" s="741"/>
      <c r="K225" s="741"/>
      <c r="L225" s="742"/>
      <c r="M225" s="733"/>
      <c r="AA225" s="348">
        <v>4</v>
      </c>
      <c r="AB225" s="360" t="s">
        <v>577</v>
      </c>
      <c r="AC225" s="14">
        <v>0.2</v>
      </c>
      <c r="AD225" s="130">
        <v>43739</v>
      </c>
      <c r="AE225" s="15">
        <v>43830</v>
      </c>
      <c r="AF225" s="749"/>
      <c r="AG225" s="749"/>
    </row>
    <row r="226" spans="2:33" ht="63.75" thickBot="1" x14ac:dyDescent="0.3">
      <c r="B226" s="212" t="s">
        <v>47</v>
      </c>
      <c r="C226" s="379" t="s">
        <v>499</v>
      </c>
      <c r="D226" s="422" t="s">
        <v>21</v>
      </c>
      <c r="E226" s="104" t="s">
        <v>133</v>
      </c>
      <c r="F226" s="17" t="s">
        <v>37</v>
      </c>
      <c r="G226" s="722">
        <v>15</v>
      </c>
      <c r="H226" s="743" t="s">
        <v>426</v>
      </c>
      <c r="I226" s="746">
        <v>6.6600000000000006E-2</v>
      </c>
      <c r="J226" s="741"/>
      <c r="K226" s="741"/>
      <c r="L226" s="613" t="s">
        <v>427</v>
      </c>
      <c r="M226" s="731" t="s">
        <v>417</v>
      </c>
      <c r="AA226" s="348">
        <v>1</v>
      </c>
      <c r="AB226" s="361" t="s">
        <v>578</v>
      </c>
      <c r="AC226" s="14">
        <v>0.2</v>
      </c>
      <c r="AD226" s="130">
        <v>43466</v>
      </c>
      <c r="AE226" s="15">
        <v>43555</v>
      </c>
      <c r="AF226" s="747" t="s">
        <v>560</v>
      </c>
      <c r="AG226" s="747" t="s">
        <v>560</v>
      </c>
    </row>
    <row r="227" spans="2:33" ht="63.75" thickBot="1" x14ac:dyDescent="0.3">
      <c r="B227" s="212" t="s">
        <v>47</v>
      </c>
      <c r="C227" s="379" t="s">
        <v>499</v>
      </c>
      <c r="D227" s="422" t="s">
        <v>21</v>
      </c>
      <c r="E227" s="104" t="s">
        <v>133</v>
      </c>
      <c r="F227" s="17" t="s">
        <v>37</v>
      </c>
      <c r="G227" s="723"/>
      <c r="H227" s="744"/>
      <c r="I227" s="746"/>
      <c r="J227" s="741"/>
      <c r="K227" s="741"/>
      <c r="L227" s="666"/>
      <c r="M227" s="732"/>
      <c r="AA227" s="348">
        <v>2</v>
      </c>
      <c r="AB227" s="361" t="s">
        <v>579</v>
      </c>
      <c r="AC227" s="14">
        <v>0.2</v>
      </c>
      <c r="AD227" s="15">
        <v>43556</v>
      </c>
      <c r="AE227" s="15">
        <v>43646</v>
      </c>
      <c r="AF227" s="748"/>
      <c r="AG227" s="748"/>
    </row>
    <row r="228" spans="2:33" ht="63.75" thickBot="1" x14ac:dyDescent="0.3">
      <c r="B228" s="212" t="s">
        <v>47</v>
      </c>
      <c r="C228" s="379" t="s">
        <v>499</v>
      </c>
      <c r="D228" s="422" t="s">
        <v>21</v>
      </c>
      <c r="E228" s="104" t="s">
        <v>133</v>
      </c>
      <c r="F228" s="17" t="s">
        <v>37</v>
      </c>
      <c r="G228" s="723"/>
      <c r="H228" s="744"/>
      <c r="I228" s="746"/>
      <c r="J228" s="741"/>
      <c r="K228" s="741"/>
      <c r="L228" s="666"/>
      <c r="M228" s="732"/>
      <c r="AA228" s="348">
        <v>3</v>
      </c>
      <c r="AB228" s="361" t="s">
        <v>580</v>
      </c>
      <c r="AC228" s="14">
        <v>0.4</v>
      </c>
      <c r="AD228" s="130">
        <v>43647</v>
      </c>
      <c r="AE228" s="15">
        <v>43738</v>
      </c>
      <c r="AF228" s="748"/>
      <c r="AG228" s="748"/>
    </row>
    <row r="229" spans="2:33" ht="63.75" thickBot="1" x14ac:dyDescent="0.3">
      <c r="B229" s="212" t="s">
        <v>47</v>
      </c>
      <c r="C229" s="379" t="s">
        <v>499</v>
      </c>
      <c r="D229" s="422" t="s">
        <v>21</v>
      </c>
      <c r="E229" s="104" t="s">
        <v>133</v>
      </c>
      <c r="F229" s="17" t="s">
        <v>37</v>
      </c>
      <c r="G229" s="724"/>
      <c r="H229" s="745"/>
      <c r="I229" s="746"/>
      <c r="J229" s="741"/>
      <c r="K229" s="741"/>
      <c r="L229" s="742"/>
      <c r="M229" s="733"/>
      <c r="AA229" s="348">
        <v>4</v>
      </c>
      <c r="AB229" s="361" t="s">
        <v>581</v>
      </c>
      <c r="AC229" s="14">
        <v>0.2</v>
      </c>
      <c r="AD229" s="130">
        <v>43739</v>
      </c>
      <c r="AE229" s="15">
        <v>43830</v>
      </c>
      <c r="AF229" s="749"/>
      <c r="AG229" s="749"/>
    </row>
    <row r="230" spans="2:33" ht="63.75" thickBot="1" x14ac:dyDescent="0.3">
      <c r="B230" s="212" t="s">
        <v>45</v>
      </c>
      <c r="C230" s="213" t="s">
        <v>46</v>
      </c>
      <c r="D230" s="16" t="s">
        <v>21</v>
      </c>
      <c r="E230" s="104" t="s">
        <v>134</v>
      </c>
      <c r="F230" s="17" t="s">
        <v>39</v>
      </c>
      <c r="G230" s="494">
        <v>1</v>
      </c>
      <c r="H230" s="750" t="s">
        <v>428</v>
      </c>
      <c r="I230" s="542">
        <v>0.2</v>
      </c>
      <c r="J230" s="544">
        <v>100</v>
      </c>
      <c r="K230" s="542" t="s">
        <v>325</v>
      </c>
      <c r="L230" s="542" t="s">
        <v>430</v>
      </c>
      <c r="M230" s="546" t="s">
        <v>431</v>
      </c>
      <c r="N230" s="530">
        <v>3</v>
      </c>
      <c r="O230" s="530">
        <v>6</v>
      </c>
      <c r="P230" s="530">
        <v>9</v>
      </c>
      <c r="Q230" s="530">
        <v>12</v>
      </c>
      <c r="R230" s="549">
        <f>N230</f>
        <v>3</v>
      </c>
      <c r="S230" s="549">
        <v>3</v>
      </c>
      <c r="T230" s="549" t="s">
        <v>167</v>
      </c>
      <c r="U230" s="549" t="s">
        <v>168</v>
      </c>
      <c r="V230" s="549" t="s">
        <v>169</v>
      </c>
      <c r="W230" s="536">
        <f>IFERROR((S230/R230),0)</f>
        <v>1</v>
      </c>
      <c r="X230" s="538" t="str">
        <f>+IF(AND(W230&gt;=0%,W230&lt;=60%),"MALO",IF(AND(W230&gt;=61%,W230&lt;=80%),"REGULAR",IF(AND(W230&gt;=81%,W230&lt;95%),"BUENO","EXCELENTE")))</f>
        <v>EXCELENTE</v>
      </c>
      <c r="Y230" s="530" t="str">
        <f>IF(W230&gt;0,"EN EJECUCIÓN","SIN EJECUTAR")</f>
        <v>EN EJECUCIÓN</v>
      </c>
      <c r="Z230" s="532">
        <f>W230*I230</f>
        <v>0.2</v>
      </c>
      <c r="AA230" s="12">
        <v>1</v>
      </c>
      <c r="AB230" s="443" t="s">
        <v>582</v>
      </c>
      <c r="AC230" s="127">
        <v>0.35</v>
      </c>
      <c r="AD230" s="130">
        <v>43466</v>
      </c>
      <c r="AE230" s="15">
        <v>43585</v>
      </c>
      <c r="AF230" s="128"/>
      <c r="AG230" s="559" t="s">
        <v>431</v>
      </c>
    </row>
    <row r="231" spans="2:33" ht="63.75" thickBot="1" x14ac:dyDescent="0.3">
      <c r="B231" s="212" t="s">
        <v>45</v>
      </c>
      <c r="C231" s="213" t="s">
        <v>46</v>
      </c>
      <c r="D231" s="16" t="s">
        <v>21</v>
      </c>
      <c r="E231" s="104" t="s">
        <v>134</v>
      </c>
      <c r="F231" s="17" t="s">
        <v>39</v>
      </c>
      <c r="G231" s="495"/>
      <c r="H231" s="751"/>
      <c r="I231" s="543"/>
      <c r="J231" s="545"/>
      <c r="K231" s="543"/>
      <c r="L231" s="543"/>
      <c r="M231" s="547"/>
      <c r="N231" s="531"/>
      <c r="O231" s="531"/>
      <c r="P231" s="531"/>
      <c r="Q231" s="531"/>
      <c r="R231" s="549"/>
      <c r="S231" s="549"/>
      <c r="T231" s="549"/>
      <c r="U231" s="549"/>
      <c r="V231" s="549"/>
      <c r="W231" s="537"/>
      <c r="X231" s="539" t="str">
        <f>+IF(AND(V231&gt;=0%,V231&lt;=60%),"BAJO",IF(AND(V231&gt;=61%,V231&lt;=80%),"MEDIO","ALTO"))</f>
        <v>BAJO</v>
      </c>
      <c r="Y231" s="531"/>
      <c r="Z231" s="531"/>
      <c r="AA231" s="12">
        <v>2</v>
      </c>
      <c r="AB231" s="443" t="s">
        <v>583</v>
      </c>
      <c r="AC231" s="14">
        <v>0.35</v>
      </c>
      <c r="AD231" s="130">
        <v>43586</v>
      </c>
      <c r="AE231" s="15">
        <v>43738</v>
      </c>
      <c r="AF231" s="128">
        <f>$I$8*AC231</f>
        <v>6.9999999999999993E-2</v>
      </c>
      <c r="AG231" s="560"/>
    </row>
    <row r="232" spans="2:33" ht="63.75" thickBot="1" x14ac:dyDescent="0.3">
      <c r="B232" s="212" t="s">
        <v>45</v>
      </c>
      <c r="C232" s="213" t="s">
        <v>46</v>
      </c>
      <c r="D232" s="16" t="s">
        <v>21</v>
      </c>
      <c r="E232" s="104" t="s">
        <v>134</v>
      </c>
      <c r="F232" s="17" t="s">
        <v>39</v>
      </c>
      <c r="G232" s="495"/>
      <c r="H232" s="751"/>
      <c r="I232" s="543"/>
      <c r="J232" s="545"/>
      <c r="K232" s="543"/>
      <c r="L232" s="543"/>
      <c r="M232" s="547"/>
      <c r="N232" s="531"/>
      <c r="O232" s="531"/>
      <c r="P232" s="531"/>
      <c r="Q232" s="531"/>
      <c r="R232" s="549"/>
      <c r="S232" s="549"/>
      <c r="T232" s="549"/>
      <c r="U232" s="549"/>
      <c r="V232" s="549"/>
      <c r="W232" s="537"/>
      <c r="X232" s="539"/>
      <c r="Y232" s="531"/>
      <c r="Z232" s="531"/>
      <c r="AA232" s="12">
        <v>3</v>
      </c>
      <c r="AB232" s="443" t="s">
        <v>584</v>
      </c>
      <c r="AC232" s="14">
        <v>0.3</v>
      </c>
      <c r="AD232" s="130">
        <v>43709</v>
      </c>
      <c r="AE232" s="15">
        <v>43830</v>
      </c>
      <c r="AF232" s="128"/>
      <c r="AG232" s="560"/>
    </row>
    <row r="233" spans="2:33" ht="63.75" thickBot="1" x14ac:dyDescent="0.3">
      <c r="B233" s="212" t="s">
        <v>45</v>
      </c>
      <c r="C233" s="213" t="s">
        <v>46</v>
      </c>
      <c r="D233" s="16" t="s">
        <v>21</v>
      </c>
      <c r="E233" s="104" t="s">
        <v>134</v>
      </c>
      <c r="F233" s="17" t="s">
        <v>39</v>
      </c>
      <c r="G233" s="494">
        <v>2</v>
      </c>
      <c r="H233" s="750" t="s">
        <v>432</v>
      </c>
      <c r="I233" s="542">
        <v>0.2</v>
      </c>
      <c r="J233" s="544">
        <v>100</v>
      </c>
      <c r="K233" s="542" t="s">
        <v>325</v>
      </c>
      <c r="L233" s="542" t="s">
        <v>433</v>
      </c>
      <c r="M233" s="546" t="s">
        <v>431</v>
      </c>
      <c r="N233" s="530"/>
      <c r="O233" s="530"/>
      <c r="P233" s="530"/>
      <c r="Q233" s="530"/>
      <c r="R233" s="549"/>
      <c r="S233" s="549"/>
      <c r="T233" s="549"/>
      <c r="U233" s="549"/>
      <c r="V233" s="549"/>
      <c r="W233" s="536"/>
      <c r="X233" s="538"/>
      <c r="Y233" s="530"/>
      <c r="Z233" s="532"/>
      <c r="AA233" s="12">
        <v>1</v>
      </c>
      <c r="AB233" s="443" t="s">
        <v>585</v>
      </c>
      <c r="AC233" s="14">
        <v>0.25</v>
      </c>
      <c r="AD233" s="130">
        <v>43466</v>
      </c>
      <c r="AE233" s="15">
        <v>43555</v>
      </c>
      <c r="AF233" s="14"/>
      <c r="AG233" s="559" t="s">
        <v>431</v>
      </c>
    </row>
    <row r="234" spans="2:33" ht="63.75" thickBot="1" x14ac:dyDescent="0.3">
      <c r="B234" s="212" t="s">
        <v>45</v>
      </c>
      <c r="C234" s="213" t="s">
        <v>46</v>
      </c>
      <c r="D234" s="16" t="s">
        <v>21</v>
      </c>
      <c r="E234" s="104" t="s">
        <v>134</v>
      </c>
      <c r="F234" s="17" t="s">
        <v>39</v>
      </c>
      <c r="G234" s="495"/>
      <c r="H234" s="751"/>
      <c r="I234" s="543"/>
      <c r="J234" s="545"/>
      <c r="K234" s="543"/>
      <c r="L234" s="543"/>
      <c r="M234" s="547"/>
      <c r="N234" s="531"/>
      <c r="O234" s="531"/>
      <c r="P234" s="531"/>
      <c r="Q234" s="531"/>
      <c r="R234" s="549"/>
      <c r="S234" s="549"/>
      <c r="T234" s="549"/>
      <c r="U234" s="549"/>
      <c r="V234" s="549"/>
      <c r="W234" s="537"/>
      <c r="X234" s="539"/>
      <c r="Y234" s="531"/>
      <c r="Z234" s="533"/>
      <c r="AA234" s="12">
        <v>2</v>
      </c>
      <c r="AB234" s="443" t="s">
        <v>586</v>
      </c>
      <c r="AC234" s="14">
        <v>0.25</v>
      </c>
      <c r="AD234" s="130">
        <v>43556</v>
      </c>
      <c r="AE234" s="15">
        <v>43646</v>
      </c>
      <c r="AF234" s="14"/>
      <c r="AG234" s="560"/>
    </row>
    <row r="235" spans="2:33" ht="63.75" thickBot="1" x14ac:dyDescent="0.3">
      <c r="B235" s="212" t="s">
        <v>45</v>
      </c>
      <c r="C235" s="213" t="s">
        <v>46</v>
      </c>
      <c r="D235" s="16" t="s">
        <v>21</v>
      </c>
      <c r="E235" s="104" t="s">
        <v>134</v>
      </c>
      <c r="F235" s="17" t="s">
        <v>39</v>
      </c>
      <c r="G235" s="495"/>
      <c r="H235" s="751"/>
      <c r="I235" s="543"/>
      <c r="J235" s="545"/>
      <c r="K235" s="543"/>
      <c r="L235" s="543"/>
      <c r="M235" s="547"/>
      <c r="N235" s="531"/>
      <c r="O235" s="531"/>
      <c r="P235" s="531"/>
      <c r="Q235" s="531"/>
      <c r="R235" s="549"/>
      <c r="S235" s="549"/>
      <c r="T235" s="549"/>
      <c r="U235" s="549"/>
      <c r="V235" s="549"/>
      <c r="W235" s="537"/>
      <c r="X235" s="539"/>
      <c r="Y235" s="531"/>
      <c r="Z235" s="531"/>
      <c r="AA235" s="12">
        <v>3</v>
      </c>
      <c r="AB235" s="443" t="s">
        <v>587</v>
      </c>
      <c r="AC235" s="14">
        <v>0.25</v>
      </c>
      <c r="AD235" s="130">
        <v>43647</v>
      </c>
      <c r="AE235" s="15">
        <v>43738</v>
      </c>
      <c r="AF235" s="14"/>
      <c r="AG235" s="560"/>
    </row>
    <row r="236" spans="2:33" ht="63.75" thickBot="1" x14ac:dyDescent="0.3">
      <c r="B236" s="212" t="s">
        <v>45</v>
      </c>
      <c r="C236" s="213" t="s">
        <v>46</v>
      </c>
      <c r="D236" s="16" t="s">
        <v>21</v>
      </c>
      <c r="E236" s="104" t="s">
        <v>134</v>
      </c>
      <c r="F236" s="17" t="s">
        <v>39</v>
      </c>
      <c r="G236" s="522"/>
      <c r="H236" s="752"/>
      <c r="I236" s="556"/>
      <c r="J236" s="562"/>
      <c r="K236" s="556"/>
      <c r="L236" s="556"/>
      <c r="M236" s="557"/>
      <c r="N236" s="548"/>
      <c r="O236" s="548"/>
      <c r="P236" s="548"/>
      <c r="Q236" s="548"/>
      <c r="R236" s="549"/>
      <c r="S236" s="549"/>
      <c r="T236" s="549"/>
      <c r="U236" s="549"/>
      <c r="V236" s="549"/>
      <c r="W236" s="550"/>
      <c r="X236" s="551"/>
      <c r="Y236" s="548"/>
      <c r="Z236" s="548"/>
      <c r="AA236" s="12">
        <v>4</v>
      </c>
      <c r="AB236" s="443" t="s">
        <v>588</v>
      </c>
      <c r="AC236" s="14">
        <v>0.25</v>
      </c>
      <c r="AD236" s="130">
        <v>43739</v>
      </c>
      <c r="AE236" s="15">
        <v>43830</v>
      </c>
      <c r="AF236" s="14"/>
      <c r="AG236" s="561"/>
    </row>
    <row r="237" spans="2:33" ht="63.75" thickBot="1" x14ac:dyDescent="0.3">
      <c r="B237" s="212" t="s">
        <v>45</v>
      </c>
      <c r="C237" s="213" t="s">
        <v>46</v>
      </c>
      <c r="D237" s="16" t="s">
        <v>21</v>
      </c>
      <c r="E237" s="104" t="s">
        <v>134</v>
      </c>
      <c r="F237" s="17" t="s">
        <v>39</v>
      </c>
      <c r="G237" s="494">
        <v>3</v>
      </c>
      <c r="H237" s="750" t="s">
        <v>434</v>
      </c>
      <c r="I237" s="542">
        <v>0.2</v>
      </c>
      <c r="J237" s="544">
        <v>100</v>
      </c>
      <c r="K237" s="542" t="s">
        <v>325</v>
      </c>
      <c r="L237" s="542" t="s">
        <v>435</v>
      </c>
      <c r="M237" s="546" t="s">
        <v>431</v>
      </c>
      <c r="N237" s="530"/>
      <c r="O237" s="530"/>
      <c r="P237" s="530"/>
      <c r="Q237" s="530"/>
      <c r="R237" s="534"/>
      <c r="S237" s="534"/>
      <c r="T237" s="534"/>
      <c r="U237" s="534"/>
      <c r="V237" s="534"/>
      <c r="W237" s="536"/>
      <c r="X237" s="538"/>
      <c r="Y237" s="530"/>
      <c r="Z237" s="532"/>
      <c r="AA237" s="12">
        <v>1</v>
      </c>
      <c r="AB237" s="443" t="s">
        <v>589</v>
      </c>
      <c r="AC237" s="14">
        <v>0.25</v>
      </c>
      <c r="AD237" s="130">
        <v>43466</v>
      </c>
      <c r="AE237" s="15">
        <v>43555</v>
      </c>
      <c r="AF237" s="14"/>
      <c r="AG237" s="564" t="s">
        <v>431</v>
      </c>
    </row>
    <row r="238" spans="2:33" ht="63.75" thickBot="1" x14ac:dyDescent="0.3">
      <c r="B238" s="212" t="s">
        <v>45</v>
      </c>
      <c r="C238" s="213" t="s">
        <v>46</v>
      </c>
      <c r="D238" s="16" t="s">
        <v>21</v>
      </c>
      <c r="E238" s="104" t="s">
        <v>134</v>
      </c>
      <c r="F238" s="17" t="s">
        <v>39</v>
      </c>
      <c r="G238" s="495"/>
      <c r="H238" s="751"/>
      <c r="I238" s="543"/>
      <c r="J238" s="545"/>
      <c r="K238" s="543"/>
      <c r="L238" s="543"/>
      <c r="M238" s="547"/>
      <c r="N238" s="531"/>
      <c r="O238" s="531"/>
      <c r="P238" s="531"/>
      <c r="Q238" s="531"/>
      <c r="R238" s="535"/>
      <c r="S238" s="535"/>
      <c r="T238" s="535"/>
      <c r="U238" s="535"/>
      <c r="V238" s="535"/>
      <c r="W238" s="537"/>
      <c r="X238" s="539"/>
      <c r="Y238" s="531"/>
      <c r="Z238" s="533"/>
      <c r="AA238" s="12">
        <v>2</v>
      </c>
      <c r="AB238" s="443" t="s">
        <v>590</v>
      </c>
      <c r="AC238" s="14">
        <v>0.25</v>
      </c>
      <c r="AD238" s="130">
        <v>43556</v>
      </c>
      <c r="AE238" s="15">
        <v>43646</v>
      </c>
      <c r="AF238" s="14"/>
      <c r="AG238" s="565"/>
    </row>
    <row r="239" spans="2:33" ht="63.75" thickBot="1" x14ac:dyDescent="0.3">
      <c r="B239" s="212" t="s">
        <v>45</v>
      </c>
      <c r="C239" s="213" t="s">
        <v>46</v>
      </c>
      <c r="D239" s="16" t="s">
        <v>21</v>
      </c>
      <c r="E239" s="104" t="s">
        <v>134</v>
      </c>
      <c r="F239" s="17" t="s">
        <v>39</v>
      </c>
      <c r="G239" s="495"/>
      <c r="H239" s="751"/>
      <c r="I239" s="543"/>
      <c r="J239" s="545"/>
      <c r="K239" s="543"/>
      <c r="L239" s="543"/>
      <c r="M239" s="547"/>
      <c r="N239" s="531"/>
      <c r="O239" s="531"/>
      <c r="P239" s="531"/>
      <c r="Q239" s="531"/>
      <c r="R239" s="535"/>
      <c r="S239" s="535"/>
      <c r="T239" s="535"/>
      <c r="U239" s="535"/>
      <c r="V239" s="535"/>
      <c r="W239" s="537"/>
      <c r="X239" s="539"/>
      <c r="Y239" s="531"/>
      <c r="Z239" s="533"/>
      <c r="AA239" s="12">
        <v>3</v>
      </c>
      <c r="AB239" s="444" t="s">
        <v>591</v>
      </c>
      <c r="AC239" s="14">
        <v>0.25</v>
      </c>
      <c r="AD239" s="130">
        <v>43647</v>
      </c>
      <c r="AE239" s="15">
        <v>43738</v>
      </c>
      <c r="AF239" s="14"/>
      <c r="AG239" s="565"/>
    </row>
    <row r="240" spans="2:33" ht="63.75" thickBot="1" x14ac:dyDescent="0.3">
      <c r="B240" s="212" t="s">
        <v>45</v>
      </c>
      <c r="C240" s="213" t="s">
        <v>46</v>
      </c>
      <c r="D240" s="237" t="s">
        <v>21</v>
      </c>
      <c r="E240" s="104" t="s">
        <v>134</v>
      </c>
      <c r="F240" s="17" t="s">
        <v>39</v>
      </c>
      <c r="G240" s="753"/>
      <c r="H240" s="752"/>
      <c r="I240" s="556"/>
      <c r="J240" s="562"/>
      <c r="K240" s="556"/>
      <c r="L240" s="556"/>
      <c r="M240" s="557"/>
      <c r="N240" s="548"/>
      <c r="O240" s="548"/>
      <c r="P240" s="548"/>
      <c r="Q240" s="548"/>
      <c r="R240" s="563"/>
      <c r="S240" s="563"/>
      <c r="T240" s="563"/>
      <c r="U240" s="563"/>
      <c r="V240" s="563"/>
      <c r="W240" s="550"/>
      <c r="X240" s="551"/>
      <c r="Y240" s="548"/>
      <c r="Z240" s="567"/>
      <c r="AA240" s="12">
        <v>4</v>
      </c>
      <c r="AB240" s="444" t="s">
        <v>592</v>
      </c>
      <c r="AC240" s="14">
        <v>0.25</v>
      </c>
      <c r="AD240" s="130">
        <v>43739</v>
      </c>
      <c r="AE240" s="15">
        <v>43830</v>
      </c>
      <c r="AF240" s="14"/>
      <c r="AG240" s="566"/>
    </row>
    <row r="241" spans="2:33" ht="32.25" thickBot="1" x14ac:dyDescent="0.3">
      <c r="B241" s="754" t="s">
        <v>45</v>
      </c>
      <c r="C241" s="754" t="s">
        <v>46</v>
      </c>
      <c r="D241" s="755" t="s">
        <v>21</v>
      </c>
      <c r="E241" s="756" t="s">
        <v>134</v>
      </c>
      <c r="F241" s="17" t="s">
        <v>39</v>
      </c>
      <c r="G241" s="757">
        <v>4</v>
      </c>
      <c r="H241" s="540" t="s">
        <v>436</v>
      </c>
      <c r="I241" s="542">
        <v>0.2</v>
      </c>
      <c r="J241" s="544">
        <v>100</v>
      </c>
      <c r="K241" s="542" t="s">
        <v>325</v>
      </c>
      <c r="L241" s="542" t="s">
        <v>437</v>
      </c>
      <c r="M241" s="546" t="s">
        <v>438</v>
      </c>
      <c r="N241" s="530">
        <v>3</v>
      </c>
      <c r="O241" s="530">
        <v>6</v>
      </c>
      <c r="P241" s="530">
        <v>9</v>
      </c>
      <c r="Q241" s="530">
        <v>12</v>
      </c>
      <c r="R241" s="549">
        <v>3</v>
      </c>
      <c r="S241" s="549">
        <v>3</v>
      </c>
      <c r="T241" s="549" t="s">
        <v>167</v>
      </c>
      <c r="U241" s="549" t="s">
        <v>168</v>
      </c>
      <c r="V241" s="549" t="s">
        <v>169</v>
      </c>
      <c r="W241" s="536">
        <v>1</v>
      </c>
      <c r="X241" s="538" t="s">
        <v>593</v>
      </c>
      <c r="Y241" s="530" t="s">
        <v>594</v>
      </c>
      <c r="Z241" s="532">
        <v>0.2</v>
      </c>
      <c r="AA241" s="12">
        <v>1</v>
      </c>
      <c r="AB241" s="13" t="s">
        <v>595</v>
      </c>
      <c r="AC241" s="127">
        <v>0.25</v>
      </c>
      <c r="AD241" s="15">
        <v>43497</v>
      </c>
      <c r="AE241" s="15">
        <v>43555</v>
      </c>
      <c r="AF241" s="128"/>
      <c r="AG241" s="559" t="s">
        <v>438</v>
      </c>
    </row>
    <row r="242" spans="2:33" ht="32.25" thickBot="1" x14ac:dyDescent="0.3">
      <c r="B242" s="754"/>
      <c r="C242" s="754"/>
      <c r="D242" s="755"/>
      <c r="E242" s="756"/>
      <c r="F242" s="17" t="s">
        <v>39</v>
      </c>
      <c r="G242" s="758"/>
      <c r="H242" s="541"/>
      <c r="I242" s="543"/>
      <c r="J242" s="545"/>
      <c r="K242" s="543"/>
      <c r="L242" s="543"/>
      <c r="M242" s="547"/>
      <c r="N242" s="531"/>
      <c r="O242" s="531"/>
      <c r="P242" s="531"/>
      <c r="Q242" s="531"/>
      <c r="R242" s="549"/>
      <c r="S242" s="549"/>
      <c r="T242" s="549"/>
      <c r="U242" s="549"/>
      <c r="V242" s="549"/>
      <c r="W242" s="537"/>
      <c r="X242" s="539" t="s">
        <v>596</v>
      </c>
      <c r="Y242" s="531"/>
      <c r="Z242" s="531"/>
      <c r="AA242" s="12">
        <v>2</v>
      </c>
      <c r="AB242" s="13" t="s">
        <v>597</v>
      </c>
      <c r="AC242" s="14">
        <v>0.25</v>
      </c>
      <c r="AD242" s="15">
        <v>43556</v>
      </c>
      <c r="AE242" s="15">
        <v>43646</v>
      </c>
      <c r="AF242" s="128">
        <v>0.05</v>
      </c>
      <c r="AG242" s="560"/>
    </row>
    <row r="243" spans="2:33" ht="32.25" thickBot="1" x14ac:dyDescent="0.3">
      <c r="B243" s="754"/>
      <c r="C243" s="754"/>
      <c r="D243" s="755"/>
      <c r="E243" s="756"/>
      <c r="F243" s="17" t="s">
        <v>39</v>
      </c>
      <c r="G243" s="758"/>
      <c r="H243" s="541"/>
      <c r="I243" s="543"/>
      <c r="J243" s="545"/>
      <c r="K243" s="543"/>
      <c r="L243" s="543"/>
      <c r="M243" s="547"/>
      <c r="N243" s="531"/>
      <c r="O243" s="531"/>
      <c r="P243" s="531"/>
      <c r="Q243" s="531"/>
      <c r="R243" s="549"/>
      <c r="S243" s="549"/>
      <c r="T243" s="549"/>
      <c r="U243" s="549"/>
      <c r="V243" s="549"/>
      <c r="W243" s="537"/>
      <c r="X243" s="539"/>
      <c r="Y243" s="531"/>
      <c r="Z243" s="531"/>
      <c r="AA243" s="12">
        <v>3</v>
      </c>
      <c r="AB243" s="13" t="s">
        <v>598</v>
      </c>
      <c r="AC243" s="14">
        <v>0.25</v>
      </c>
      <c r="AD243" s="15">
        <v>43647</v>
      </c>
      <c r="AE243" s="15">
        <v>43738</v>
      </c>
      <c r="AF243" s="128"/>
      <c r="AG243" s="560"/>
    </row>
    <row r="244" spans="2:33" ht="32.25" thickBot="1" x14ac:dyDescent="0.3">
      <c r="B244" s="754"/>
      <c r="C244" s="754"/>
      <c r="D244" s="755"/>
      <c r="E244" s="756"/>
      <c r="F244" s="17" t="s">
        <v>39</v>
      </c>
      <c r="G244" s="753"/>
      <c r="H244" s="552"/>
      <c r="I244" s="556"/>
      <c r="J244" s="562"/>
      <c r="K244" s="556"/>
      <c r="L244" s="556"/>
      <c r="M244" s="557"/>
      <c r="N244" s="548"/>
      <c r="O244" s="548"/>
      <c r="P244" s="548"/>
      <c r="Q244" s="548"/>
      <c r="R244" s="549"/>
      <c r="S244" s="549"/>
      <c r="T244" s="549"/>
      <c r="U244" s="549"/>
      <c r="V244" s="549"/>
      <c r="W244" s="550"/>
      <c r="X244" s="551" t="s">
        <v>596</v>
      </c>
      <c r="Y244" s="548"/>
      <c r="Z244" s="548"/>
      <c r="AA244" s="12">
        <v>4</v>
      </c>
      <c r="AB244" s="13" t="s">
        <v>599</v>
      </c>
      <c r="AC244" s="14">
        <v>0.25</v>
      </c>
      <c r="AD244" s="15">
        <v>43739</v>
      </c>
      <c r="AE244" s="15">
        <v>43830</v>
      </c>
      <c r="AF244" s="128"/>
      <c r="AG244" s="561"/>
    </row>
    <row r="245" spans="2:33" ht="32.25" thickBot="1" x14ac:dyDescent="0.3">
      <c r="B245" s="754" t="s">
        <v>45</v>
      </c>
      <c r="C245" s="754" t="s">
        <v>46</v>
      </c>
      <c r="D245" s="755" t="s">
        <v>21</v>
      </c>
      <c r="E245" s="756" t="s">
        <v>134</v>
      </c>
      <c r="F245" s="17" t="s">
        <v>39</v>
      </c>
      <c r="G245" s="757">
        <v>5</v>
      </c>
      <c r="H245" s="540" t="s">
        <v>439</v>
      </c>
      <c r="I245" s="542">
        <v>0.2</v>
      </c>
      <c r="J245" s="544">
        <v>100</v>
      </c>
      <c r="K245" s="542" t="s">
        <v>325</v>
      </c>
      <c r="L245" s="542" t="s">
        <v>701</v>
      </c>
      <c r="M245" s="546" t="s">
        <v>438</v>
      </c>
      <c r="N245" s="530"/>
      <c r="O245" s="530"/>
      <c r="P245" s="530"/>
      <c r="Q245" s="530"/>
      <c r="R245" s="549"/>
      <c r="S245" s="549"/>
      <c r="T245" s="549"/>
      <c r="U245" s="549"/>
      <c r="V245" s="549"/>
      <c r="W245" s="536"/>
      <c r="X245" s="538"/>
      <c r="Y245" s="530"/>
      <c r="Z245" s="532"/>
      <c r="AA245" s="12">
        <v>1</v>
      </c>
      <c r="AB245" s="13" t="s">
        <v>595</v>
      </c>
      <c r="AC245" s="127">
        <v>0.25</v>
      </c>
      <c r="AD245" s="15">
        <v>43497</v>
      </c>
      <c r="AE245" s="15">
        <v>43555</v>
      </c>
      <c r="AF245" s="362"/>
      <c r="AG245" s="559" t="s">
        <v>438</v>
      </c>
    </row>
    <row r="246" spans="2:33" ht="32.25" thickBot="1" x14ac:dyDescent="0.3">
      <c r="B246" s="754"/>
      <c r="C246" s="754"/>
      <c r="D246" s="755"/>
      <c r="E246" s="756"/>
      <c r="F246" s="17" t="s">
        <v>39</v>
      </c>
      <c r="G246" s="758"/>
      <c r="H246" s="541"/>
      <c r="I246" s="543"/>
      <c r="J246" s="545"/>
      <c r="K246" s="543"/>
      <c r="L246" s="543"/>
      <c r="M246" s="547"/>
      <c r="N246" s="531"/>
      <c r="O246" s="531"/>
      <c r="P246" s="531"/>
      <c r="Q246" s="531"/>
      <c r="R246" s="549"/>
      <c r="S246" s="549"/>
      <c r="T246" s="549"/>
      <c r="U246" s="549"/>
      <c r="V246" s="549"/>
      <c r="W246" s="537"/>
      <c r="X246" s="539"/>
      <c r="Y246" s="531"/>
      <c r="Z246" s="533"/>
      <c r="AA246" s="12">
        <v>2</v>
      </c>
      <c r="AB246" s="13" t="s">
        <v>600</v>
      </c>
      <c r="AC246" s="127">
        <v>0.25</v>
      </c>
      <c r="AD246" s="15">
        <v>43556</v>
      </c>
      <c r="AE246" s="15">
        <v>43646</v>
      </c>
      <c r="AF246" s="362"/>
      <c r="AG246" s="560"/>
    </row>
    <row r="247" spans="2:33" ht="45.75" thickBot="1" x14ac:dyDescent="0.3">
      <c r="B247" s="754"/>
      <c r="C247" s="754"/>
      <c r="D247" s="755"/>
      <c r="E247" s="756"/>
      <c r="F247" s="17" t="s">
        <v>39</v>
      </c>
      <c r="G247" s="758"/>
      <c r="H247" s="541"/>
      <c r="I247" s="543"/>
      <c r="J247" s="545"/>
      <c r="K247" s="543"/>
      <c r="L247" s="543"/>
      <c r="M247" s="547"/>
      <c r="N247" s="531"/>
      <c r="O247" s="531"/>
      <c r="P247" s="531"/>
      <c r="Q247" s="531"/>
      <c r="R247" s="549"/>
      <c r="S247" s="549"/>
      <c r="T247" s="549"/>
      <c r="U247" s="549"/>
      <c r="V247" s="549"/>
      <c r="W247" s="537"/>
      <c r="X247" s="539"/>
      <c r="Y247" s="531"/>
      <c r="Z247" s="531"/>
      <c r="AA247" s="12">
        <v>3</v>
      </c>
      <c r="AB247" s="13" t="s">
        <v>601</v>
      </c>
      <c r="AC247" s="127">
        <v>0.25</v>
      </c>
      <c r="AD247" s="15">
        <v>43647</v>
      </c>
      <c r="AE247" s="15">
        <v>43738</v>
      </c>
      <c r="AF247" s="362"/>
      <c r="AG247" s="560"/>
    </row>
    <row r="248" spans="2:33" ht="32.25" thickBot="1" x14ac:dyDescent="0.3">
      <c r="B248" s="754"/>
      <c r="C248" s="754"/>
      <c r="D248" s="755"/>
      <c r="E248" s="756"/>
      <c r="F248" s="17" t="s">
        <v>39</v>
      </c>
      <c r="G248" s="753"/>
      <c r="H248" s="552"/>
      <c r="I248" s="556"/>
      <c r="J248" s="562"/>
      <c r="K248" s="556"/>
      <c r="L248" s="556"/>
      <c r="M248" s="557"/>
      <c r="N248" s="548"/>
      <c r="O248" s="548"/>
      <c r="P248" s="548"/>
      <c r="Q248" s="548"/>
      <c r="R248" s="549"/>
      <c r="S248" s="549"/>
      <c r="T248" s="549"/>
      <c r="U248" s="549"/>
      <c r="V248" s="549"/>
      <c r="W248" s="550"/>
      <c r="X248" s="551"/>
      <c r="Y248" s="548"/>
      <c r="Z248" s="548"/>
      <c r="AA248" s="12">
        <v>4</v>
      </c>
      <c r="AB248" s="13" t="s">
        <v>602</v>
      </c>
      <c r="AC248" s="127">
        <v>0.25</v>
      </c>
      <c r="AD248" s="15">
        <v>43739</v>
      </c>
      <c r="AE248" s="15">
        <v>43830</v>
      </c>
      <c r="AF248" s="362"/>
      <c r="AG248" s="561"/>
    </row>
    <row r="249" spans="2:33" ht="15.75" thickBot="1" x14ac:dyDescent="0.3"/>
    <row r="250" spans="2:33" ht="51.75" customHeight="1" thickBot="1" x14ac:dyDescent="0.3">
      <c r="B250" s="772" t="s">
        <v>47</v>
      </c>
      <c r="C250" s="796" t="s">
        <v>116</v>
      </c>
      <c r="D250" s="793" t="s">
        <v>21</v>
      </c>
      <c r="E250" s="790" t="s">
        <v>135</v>
      </c>
      <c r="F250" s="790" t="s">
        <v>118</v>
      </c>
      <c r="G250" s="775">
        <v>1</v>
      </c>
      <c r="H250" s="607" t="s">
        <v>683</v>
      </c>
      <c r="I250" s="778">
        <v>1</v>
      </c>
      <c r="J250" s="781">
        <v>100</v>
      </c>
      <c r="K250" s="784" t="s">
        <v>384</v>
      </c>
      <c r="L250" s="784" t="s">
        <v>684</v>
      </c>
      <c r="M250" s="787" t="s">
        <v>504</v>
      </c>
      <c r="AA250" s="343">
        <v>1</v>
      </c>
      <c r="AB250" s="344" t="s">
        <v>685</v>
      </c>
      <c r="AC250" s="316">
        <v>0.5</v>
      </c>
      <c r="AD250" s="317">
        <v>43475</v>
      </c>
      <c r="AE250" s="332">
        <v>43616</v>
      </c>
      <c r="AF250" s="128"/>
      <c r="AG250" s="668" t="s">
        <v>504</v>
      </c>
    </row>
    <row r="251" spans="2:33" ht="32.25" thickBot="1" x14ac:dyDescent="0.3">
      <c r="B251" s="773"/>
      <c r="C251" s="797"/>
      <c r="D251" s="794"/>
      <c r="E251" s="791"/>
      <c r="F251" s="791"/>
      <c r="G251" s="776"/>
      <c r="H251" s="608"/>
      <c r="I251" s="779"/>
      <c r="J251" s="782"/>
      <c r="K251" s="785"/>
      <c r="L251" s="785"/>
      <c r="M251" s="788"/>
      <c r="AA251" s="345">
        <v>2</v>
      </c>
      <c r="AB251" s="346" t="s">
        <v>686</v>
      </c>
      <c r="AC251" s="309">
        <v>0.25</v>
      </c>
      <c r="AD251" s="317">
        <v>43617</v>
      </c>
      <c r="AE251" s="334">
        <v>43677</v>
      </c>
      <c r="AF251" s="128"/>
      <c r="AG251" s="669"/>
    </row>
    <row r="252" spans="2:33" ht="32.25" thickBot="1" x14ac:dyDescent="0.3">
      <c r="B252" s="774"/>
      <c r="C252" s="798"/>
      <c r="D252" s="795"/>
      <c r="E252" s="792"/>
      <c r="F252" s="792"/>
      <c r="G252" s="777"/>
      <c r="H252" s="610"/>
      <c r="I252" s="780"/>
      <c r="J252" s="783"/>
      <c r="K252" s="786"/>
      <c r="L252" s="786"/>
      <c r="M252" s="789"/>
      <c r="AA252" s="345">
        <v>3</v>
      </c>
      <c r="AB252" s="347" t="s">
        <v>687</v>
      </c>
      <c r="AC252" s="312">
        <v>0.25</v>
      </c>
      <c r="AD252" s="317">
        <v>43678</v>
      </c>
      <c r="AE252" s="336">
        <v>43708</v>
      </c>
      <c r="AF252" s="128"/>
      <c r="AG252" s="670"/>
    </row>
  </sheetData>
  <autoFilter ref="B7:AL248"/>
  <dataConsolidate/>
  <mergeCells count="1025">
    <mergeCell ref="G78:G79"/>
    <mergeCell ref="AG250:AG252"/>
    <mergeCell ref="F250:F252"/>
    <mergeCell ref="E250:E252"/>
    <mergeCell ref="D250:D252"/>
    <mergeCell ref="C250:C252"/>
    <mergeCell ref="G64:G67"/>
    <mergeCell ref="I64:I67"/>
    <mergeCell ref="J64:J67"/>
    <mergeCell ref="K64:K67"/>
    <mergeCell ref="L64:L67"/>
    <mergeCell ref="M64:M67"/>
    <mergeCell ref="I117:I120"/>
    <mergeCell ref="H78:H79"/>
    <mergeCell ref="I76:I77"/>
    <mergeCell ref="I78:I79"/>
    <mergeCell ref="W64:W66"/>
    <mergeCell ref="X64:X66"/>
    <mergeCell ref="Y64:Y66"/>
    <mergeCell ref="Z64:Z66"/>
    <mergeCell ref="AG64:AG66"/>
    <mergeCell ref="AG241:AG244"/>
    <mergeCell ref="G245:G248"/>
    <mergeCell ref="H245:H248"/>
    <mergeCell ref="I245:I248"/>
    <mergeCell ref="H68:H71"/>
    <mergeCell ref="I68:I71"/>
    <mergeCell ref="J68:J71"/>
    <mergeCell ref="K68:K71"/>
    <mergeCell ref="L68:L71"/>
    <mergeCell ref="M68:M71"/>
    <mergeCell ref="G68:G71"/>
    <mergeCell ref="J72:J73"/>
    <mergeCell ref="K72:K73"/>
    <mergeCell ref="J74:J75"/>
    <mergeCell ref="K74:K75"/>
    <mergeCell ref="L72:L73"/>
    <mergeCell ref="H72:H73"/>
    <mergeCell ref="H74:H75"/>
    <mergeCell ref="I72:I73"/>
    <mergeCell ref="I74:I75"/>
    <mergeCell ref="B250:B252"/>
    <mergeCell ref="G250:G252"/>
    <mergeCell ref="H250:H252"/>
    <mergeCell ref="I250:I252"/>
    <mergeCell ref="J250:J252"/>
    <mergeCell ref="K250:K252"/>
    <mergeCell ref="L250:L252"/>
    <mergeCell ref="M250:M252"/>
    <mergeCell ref="M72:M73"/>
    <mergeCell ref="L74:L75"/>
    <mergeCell ref="M74:M75"/>
    <mergeCell ref="L76:L77"/>
    <mergeCell ref="M76:M77"/>
    <mergeCell ref="L78:L79"/>
    <mergeCell ref="M78:M79"/>
    <mergeCell ref="J76:J77"/>
    <mergeCell ref="K76:K77"/>
    <mergeCell ref="J78:J79"/>
    <mergeCell ref="K78:K79"/>
    <mergeCell ref="G72:G73"/>
    <mergeCell ref="G74:G75"/>
    <mergeCell ref="G76:G77"/>
    <mergeCell ref="H76:H77"/>
    <mergeCell ref="H64:H67"/>
    <mergeCell ref="N64:N66"/>
    <mergeCell ref="O64:O66"/>
    <mergeCell ref="P64:P66"/>
    <mergeCell ref="Q64:Q66"/>
    <mergeCell ref="R64:R66"/>
    <mergeCell ref="S64:S66"/>
    <mergeCell ref="T64:T66"/>
    <mergeCell ref="U64:U66"/>
    <mergeCell ref="V64:V66"/>
    <mergeCell ref="V60:V62"/>
    <mergeCell ref="W60:W62"/>
    <mergeCell ref="X60:X62"/>
    <mergeCell ref="Y60:Y62"/>
    <mergeCell ref="Z60:Z62"/>
    <mergeCell ref="H60:H63"/>
    <mergeCell ref="I60:I63"/>
    <mergeCell ref="J60:J63"/>
    <mergeCell ref="K60:K63"/>
    <mergeCell ref="M60:M63"/>
    <mergeCell ref="Q54:Q56"/>
    <mergeCell ref="R54:R56"/>
    <mergeCell ref="AG57:AG59"/>
    <mergeCell ref="L60:L63"/>
    <mergeCell ref="N60:N62"/>
    <mergeCell ref="O60:O62"/>
    <mergeCell ref="P60:P62"/>
    <mergeCell ref="Q60:Q62"/>
    <mergeCell ref="R60:R62"/>
    <mergeCell ref="S60:S62"/>
    <mergeCell ref="T60:T62"/>
    <mergeCell ref="U60:U62"/>
    <mergeCell ref="V57:V59"/>
    <mergeCell ref="W57:W59"/>
    <mergeCell ref="X57:X59"/>
    <mergeCell ref="Y57:Y59"/>
    <mergeCell ref="Z57:Z59"/>
    <mergeCell ref="AG60:AG62"/>
    <mergeCell ref="L54:L56"/>
    <mergeCell ref="M54:M56"/>
    <mergeCell ref="N54:N56"/>
    <mergeCell ref="O54:O56"/>
    <mergeCell ref="P54:P56"/>
    <mergeCell ref="G54:G56"/>
    <mergeCell ref="H54:H56"/>
    <mergeCell ref="I54:I56"/>
    <mergeCell ref="J54:J56"/>
    <mergeCell ref="K54:K56"/>
    <mergeCell ref="G60:G63"/>
    <mergeCell ref="AG54:AG56"/>
    <mergeCell ref="G57:G59"/>
    <mergeCell ref="H57:H59"/>
    <mergeCell ref="I57:I59"/>
    <mergeCell ref="J57:J59"/>
    <mergeCell ref="K57:K59"/>
    <mergeCell ref="L57:L59"/>
    <mergeCell ref="M57:M59"/>
    <mergeCell ref="N57:N59"/>
    <mergeCell ref="O57:O59"/>
    <mergeCell ref="P57:P59"/>
    <mergeCell ref="Q57:Q59"/>
    <mergeCell ref="R57:R59"/>
    <mergeCell ref="S57:S59"/>
    <mergeCell ref="T57:T59"/>
    <mergeCell ref="U57:U59"/>
    <mergeCell ref="V54:V56"/>
    <mergeCell ref="W54:W56"/>
    <mergeCell ref="X54:X56"/>
    <mergeCell ref="Y54:Y56"/>
    <mergeCell ref="Z54:Z56"/>
    <mergeCell ref="B50:B53"/>
    <mergeCell ref="C50:C53"/>
    <mergeCell ref="D50:D53"/>
    <mergeCell ref="E50:E53"/>
    <mergeCell ref="M48:M49"/>
    <mergeCell ref="G48:G49"/>
    <mergeCell ref="H50:H53"/>
    <mergeCell ref="I50:I53"/>
    <mergeCell ref="J50:J53"/>
    <mergeCell ref="K50:K53"/>
    <mergeCell ref="L50:L53"/>
    <mergeCell ref="M50:M53"/>
    <mergeCell ref="G50:G53"/>
    <mergeCell ref="H48:H49"/>
    <mergeCell ref="I48:I49"/>
    <mergeCell ref="J48:J49"/>
    <mergeCell ref="K48:K49"/>
    <mergeCell ref="L48:L49"/>
    <mergeCell ref="B241:B244"/>
    <mergeCell ref="C241:C244"/>
    <mergeCell ref="D241:D244"/>
    <mergeCell ref="E241:E244"/>
    <mergeCell ref="B245:B248"/>
    <mergeCell ref="C245:C248"/>
    <mergeCell ref="D245:D248"/>
    <mergeCell ref="E245:E248"/>
    <mergeCell ref="S245:S248"/>
    <mergeCell ref="G241:G244"/>
    <mergeCell ref="H241:H244"/>
    <mergeCell ref="I241:I244"/>
    <mergeCell ref="J241:J244"/>
    <mergeCell ref="K241:K244"/>
    <mergeCell ref="L241:L244"/>
    <mergeCell ref="M241:M244"/>
    <mergeCell ref="N241:N244"/>
    <mergeCell ref="O241:O244"/>
    <mergeCell ref="X237:X240"/>
    <mergeCell ref="Y237:Y240"/>
    <mergeCell ref="Z237:Z240"/>
    <mergeCell ref="AG237:AG240"/>
    <mergeCell ref="J245:J248"/>
    <mergeCell ref="K245:K248"/>
    <mergeCell ref="L245:L248"/>
    <mergeCell ref="M245:M248"/>
    <mergeCell ref="N245:N248"/>
    <mergeCell ref="O245:O248"/>
    <mergeCell ref="P245:P248"/>
    <mergeCell ref="Q245:Q248"/>
    <mergeCell ref="R245:R248"/>
    <mergeCell ref="X245:X248"/>
    <mergeCell ref="Y245:Y248"/>
    <mergeCell ref="Z245:Z248"/>
    <mergeCell ref="AG245:AG248"/>
    <mergeCell ref="T245:T248"/>
    <mergeCell ref="U245:U248"/>
    <mergeCell ref="V245:V248"/>
    <mergeCell ref="W245:W248"/>
    <mergeCell ref="X241:X244"/>
    <mergeCell ref="Y241:Y244"/>
    <mergeCell ref="Z241:Z244"/>
    <mergeCell ref="P237:P240"/>
    <mergeCell ref="Q237:Q240"/>
    <mergeCell ref="R237:R240"/>
    <mergeCell ref="G237:G240"/>
    <mergeCell ref="H237:H240"/>
    <mergeCell ref="I237:I240"/>
    <mergeCell ref="J237:J240"/>
    <mergeCell ref="K237:K240"/>
    <mergeCell ref="L237:L240"/>
    <mergeCell ref="M237:M240"/>
    <mergeCell ref="N237:N240"/>
    <mergeCell ref="O237:O240"/>
    <mergeCell ref="T233:T236"/>
    <mergeCell ref="U233:U236"/>
    <mergeCell ref="V233:V236"/>
    <mergeCell ref="W233:W236"/>
    <mergeCell ref="P241:P244"/>
    <mergeCell ref="Q241:Q244"/>
    <mergeCell ref="R241:R244"/>
    <mergeCell ref="S237:S240"/>
    <mergeCell ref="T237:T240"/>
    <mergeCell ref="U237:U240"/>
    <mergeCell ref="V237:V240"/>
    <mergeCell ref="W237:W240"/>
    <mergeCell ref="S241:S244"/>
    <mergeCell ref="T241:T244"/>
    <mergeCell ref="U241:U244"/>
    <mergeCell ref="V241:V244"/>
    <mergeCell ref="W241:W244"/>
    <mergeCell ref="S233:S236"/>
    <mergeCell ref="X230:X232"/>
    <mergeCell ref="Y230:Y232"/>
    <mergeCell ref="Z230:Z232"/>
    <mergeCell ref="AG230:AG232"/>
    <mergeCell ref="G233:G236"/>
    <mergeCell ref="H233:H236"/>
    <mergeCell ref="I233:I236"/>
    <mergeCell ref="J233:J236"/>
    <mergeCell ref="K233:K236"/>
    <mergeCell ref="L233:L236"/>
    <mergeCell ref="M233:M236"/>
    <mergeCell ref="N233:N236"/>
    <mergeCell ref="O233:O236"/>
    <mergeCell ref="P233:P236"/>
    <mergeCell ref="Q233:Q236"/>
    <mergeCell ref="R233:R236"/>
    <mergeCell ref="S230:S232"/>
    <mergeCell ref="T230:T232"/>
    <mergeCell ref="U230:U232"/>
    <mergeCell ref="V230:V232"/>
    <mergeCell ref="W230:W232"/>
    <mergeCell ref="Y233:Y236"/>
    <mergeCell ref="Z233:Z236"/>
    <mergeCell ref="AG233:AG236"/>
    <mergeCell ref="X233:X236"/>
    <mergeCell ref="G230:G232"/>
    <mergeCell ref="H230:H232"/>
    <mergeCell ref="I230:I232"/>
    <mergeCell ref="J230:J232"/>
    <mergeCell ref="K230:K232"/>
    <mergeCell ref="L230:L232"/>
    <mergeCell ref="M230:M232"/>
    <mergeCell ref="N230:N232"/>
    <mergeCell ref="O230:O232"/>
    <mergeCell ref="P230:P232"/>
    <mergeCell ref="Q230:Q232"/>
    <mergeCell ref="R230:R232"/>
    <mergeCell ref="G226:G229"/>
    <mergeCell ref="H226:H229"/>
    <mergeCell ref="I226:I229"/>
    <mergeCell ref="J226:J229"/>
    <mergeCell ref="K226:K229"/>
    <mergeCell ref="G222:G225"/>
    <mergeCell ref="H222:H225"/>
    <mergeCell ref="I222:I225"/>
    <mergeCell ref="J222:J225"/>
    <mergeCell ref="K222:K225"/>
    <mergeCell ref="L222:L225"/>
    <mergeCell ref="M222:M225"/>
    <mergeCell ref="AF222:AF225"/>
    <mergeCell ref="AG222:AG225"/>
    <mergeCell ref="G218:G221"/>
    <mergeCell ref="H218:H221"/>
    <mergeCell ref="I218:I221"/>
    <mergeCell ref="J218:J221"/>
    <mergeCell ref="K218:K221"/>
    <mergeCell ref="L226:L229"/>
    <mergeCell ref="M226:M229"/>
    <mergeCell ref="AF226:AF229"/>
    <mergeCell ref="AG226:AG229"/>
    <mergeCell ref="G214:G217"/>
    <mergeCell ref="H214:H217"/>
    <mergeCell ref="I214:I217"/>
    <mergeCell ref="J214:J217"/>
    <mergeCell ref="K214:K217"/>
    <mergeCell ref="L214:L217"/>
    <mergeCell ref="M214:M217"/>
    <mergeCell ref="AF214:AF217"/>
    <mergeCell ref="AG214:AG217"/>
    <mergeCell ref="G210:G213"/>
    <mergeCell ref="H210:H213"/>
    <mergeCell ref="I210:I213"/>
    <mergeCell ref="J210:J213"/>
    <mergeCell ref="K210:K213"/>
    <mergeCell ref="L218:L221"/>
    <mergeCell ref="M218:M221"/>
    <mergeCell ref="AF218:AF221"/>
    <mergeCell ref="AG218:AG221"/>
    <mergeCell ref="G206:G209"/>
    <mergeCell ref="H206:H209"/>
    <mergeCell ref="I206:I209"/>
    <mergeCell ref="J206:J209"/>
    <mergeCell ref="K206:K209"/>
    <mergeCell ref="L206:L209"/>
    <mergeCell ref="M206:M209"/>
    <mergeCell ref="AF206:AF209"/>
    <mergeCell ref="AG206:AG209"/>
    <mergeCell ref="G200:G205"/>
    <mergeCell ref="H200:H205"/>
    <mergeCell ref="I200:I205"/>
    <mergeCell ref="J200:J205"/>
    <mergeCell ref="K200:K205"/>
    <mergeCell ref="L210:L213"/>
    <mergeCell ref="M210:M213"/>
    <mergeCell ref="AF210:AF213"/>
    <mergeCell ref="AG210:AG213"/>
    <mergeCell ref="AF194:AF197"/>
    <mergeCell ref="AG194:AG197"/>
    <mergeCell ref="G198:G199"/>
    <mergeCell ref="H198:H199"/>
    <mergeCell ref="I198:I199"/>
    <mergeCell ref="J198:J199"/>
    <mergeCell ref="K198:K199"/>
    <mergeCell ref="L198:L199"/>
    <mergeCell ref="M198:M199"/>
    <mergeCell ref="AG198:AG199"/>
    <mergeCell ref="G194:G197"/>
    <mergeCell ref="H194:H197"/>
    <mergeCell ref="I194:I197"/>
    <mergeCell ref="J194:J197"/>
    <mergeCell ref="K194:K197"/>
    <mergeCell ref="L194:L197"/>
    <mergeCell ref="L200:L205"/>
    <mergeCell ref="M200:M205"/>
    <mergeCell ref="AF200:AF205"/>
    <mergeCell ref="AG200:AG205"/>
    <mergeCell ref="G191:G193"/>
    <mergeCell ref="H191:H193"/>
    <mergeCell ref="I191:I193"/>
    <mergeCell ref="J191:J193"/>
    <mergeCell ref="K191:K193"/>
    <mergeCell ref="M185:M187"/>
    <mergeCell ref="AF185:AF187"/>
    <mergeCell ref="AG185:AG187"/>
    <mergeCell ref="H188:H190"/>
    <mergeCell ref="I188:I190"/>
    <mergeCell ref="K188:K190"/>
    <mergeCell ref="L188:L190"/>
    <mergeCell ref="M188:M190"/>
    <mergeCell ref="L191:L193"/>
    <mergeCell ref="M191:M192"/>
    <mergeCell ref="G185:G187"/>
    <mergeCell ref="H185:H187"/>
    <mergeCell ref="I185:I187"/>
    <mergeCell ref="J185:J187"/>
    <mergeCell ref="K185:K187"/>
    <mergeCell ref="L185:L187"/>
    <mergeCell ref="L181:L182"/>
    <mergeCell ref="M181:M182"/>
    <mergeCell ref="AF181:AF182"/>
    <mergeCell ref="AG181:AG182"/>
    <mergeCell ref="G183:G184"/>
    <mergeCell ref="H183:H184"/>
    <mergeCell ref="I183:I184"/>
    <mergeCell ref="J183:J184"/>
    <mergeCell ref="K183:K184"/>
    <mergeCell ref="L183:L184"/>
    <mergeCell ref="M183:M184"/>
    <mergeCell ref="AF183:AF184"/>
    <mergeCell ref="AG183:AG184"/>
    <mergeCell ref="G181:G182"/>
    <mergeCell ref="H181:H182"/>
    <mergeCell ref="I181:I182"/>
    <mergeCell ref="J181:J182"/>
    <mergeCell ref="K181:K182"/>
    <mergeCell ref="X177:X178"/>
    <mergeCell ref="Y177:Y178"/>
    <mergeCell ref="Z177:Z178"/>
    <mergeCell ref="AF177:AF180"/>
    <mergeCell ref="AG177:AG180"/>
    <mergeCell ref="AG160:AG163"/>
    <mergeCell ref="G177:G180"/>
    <mergeCell ref="H177:H180"/>
    <mergeCell ref="I177:I180"/>
    <mergeCell ref="L177:L180"/>
    <mergeCell ref="M177:M180"/>
    <mergeCell ref="N177:N178"/>
    <mergeCell ref="O177:O178"/>
    <mergeCell ref="P177:P178"/>
    <mergeCell ref="Q177:Q178"/>
    <mergeCell ref="R177:R178"/>
    <mergeCell ref="S177:S178"/>
    <mergeCell ref="T177:T178"/>
    <mergeCell ref="U177:U178"/>
    <mergeCell ref="V177:V178"/>
    <mergeCell ref="W177:W178"/>
    <mergeCell ref="V160:V163"/>
    <mergeCell ref="W160:W163"/>
    <mergeCell ref="X160:X163"/>
    <mergeCell ref="P155:P159"/>
    <mergeCell ref="Y160:Y163"/>
    <mergeCell ref="Z160:Z163"/>
    <mergeCell ref="AG155:AG159"/>
    <mergeCell ref="G160:G163"/>
    <mergeCell ref="H160:H163"/>
    <mergeCell ref="I160:I163"/>
    <mergeCell ref="J160:J163"/>
    <mergeCell ref="K160:K163"/>
    <mergeCell ref="L160:L163"/>
    <mergeCell ref="M160:M163"/>
    <mergeCell ref="N160:N163"/>
    <mergeCell ref="O160:O163"/>
    <mergeCell ref="P160:P163"/>
    <mergeCell ref="Q160:Q163"/>
    <mergeCell ref="R160:R163"/>
    <mergeCell ref="S160:S163"/>
    <mergeCell ref="T160:T163"/>
    <mergeCell ref="U160:U163"/>
    <mergeCell ref="V155:V159"/>
    <mergeCell ref="W155:W159"/>
    <mergeCell ref="X155:X159"/>
    <mergeCell ref="Y155:Y159"/>
    <mergeCell ref="Z155:Z159"/>
    <mergeCell ref="Q155:Q159"/>
    <mergeCell ref="G155:G159"/>
    <mergeCell ref="H155:H159"/>
    <mergeCell ref="I155:I159"/>
    <mergeCell ref="J155:J159"/>
    <mergeCell ref="K155:K159"/>
    <mergeCell ref="Y149:Y151"/>
    <mergeCell ref="Z149:Z151"/>
    <mergeCell ref="N152:N154"/>
    <mergeCell ref="O152:O154"/>
    <mergeCell ref="P152:P154"/>
    <mergeCell ref="Q152:Q154"/>
    <mergeCell ref="R152:R154"/>
    <mergeCell ref="S152:S154"/>
    <mergeCell ref="T152:T154"/>
    <mergeCell ref="U152:U154"/>
    <mergeCell ref="V152:V154"/>
    <mergeCell ref="W152:W154"/>
    <mergeCell ref="X152:X154"/>
    <mergeCell ref="Y152:Y154"/>
    <mergeCell ref="Z152:Z154"/>
    <mergeCell ref="T149:T151"/>
    <mergeCell ref="U149:U151"/>
    <mergeCell ref="V149:V151"/>
    <mergeCell ref="W149:W151"/>
    <mergeCell ref="R155:R159"/>
    <mergeCell ref="S155:S159"/>
    <mergeCell ref="T155:T159"/>
    <mergeCell ref="U155:U159"/>
    <mergeCell ref="L155:L159"/>
    <mergeCell ref="M155:M159"/>
    <mergeCell ref="N155:N159"/>
    <mergeCell ref="O155:O159"/>
    <mergeCell ref="R149:R151"/>
    <mergeCell ref="S149:S151"/>
    <mergeCell ref="Z143:Z145"/>
    <mergeCell ref="AG143:AG154"/>
    <mergeCell ref="N146:N148"/>
    <mergeCell ref="O146:O148"/>
    <mergeCell ref="P146:P148"/>
    <mergeCell ref="Q146:Q148"/>
    <mergeCell ref="R146:R148"/>
    <mergeCell ref="S146:S148"/>
    <mergeCell ref="T146:T148"/>
    <mergeCell ref="U146:U148"/>
    <mergeCell ref="V146:V148"/>
    <mergeCell ref="W146:W148"/>
    <mergeCell ref="X146:X148"/>
    <mergeCell ref="Y146:Y148"/>
    <mergeCell ref="Z146:Z148"/>
    <mergeCell ref="N149:N151"/>
    <mergeCell ref="U143:U145"/>
    <mergeCell ref="V143:V145"/>
    <mergeCell ref="L132:L137"/>
    <mergeCell ref="G132:G137"/>
    <mergeCell ref="X132:X135"/>
    <mergeCell ref="Y132:Y135"/>
    <mergeCell ref="W143:W145"/>
    <mergeCell ref="X143:X145"/>
    <mergeCell ref="Y143:Y145"/>
    <mergeCell ref="Z138:Z142"/>
    <mergeCell ref="AG138:AG142"/>
    <mergeCell ref="G143:G154"/>
    <mergeCell ref="H143:H154"/>
    <mergeCell ref="I143:I154"/>
    <mergeCell ref="J143:J154"/>
    <mergeCell ref="K143:K154"/>
    <mergeCell ref="L143:L154"/>
    <mergeCell ref="M143:M154"/>
    <mergeCell ref="N143:N145"/>
    <mergeCell ref="O143:O145"/>
    <mergeCell ref="P143:P145"/>
    <mergeCell ref="Q143:Q145"/>
    <mergeCell ref="R143:R145"/>
    <mergeCell ref="S143:S145"/>
    <mergeCell ref="T143:T145"/>
    <mergeCell ref="U138:U142"/>
    <mergeCell ref="V138:V142"/>
    <mergeCell ref="W138:W142"/>
    <mergeCell ref="X138:X142"/>
    <mergeCell ref="Y138:Y142"/>
    <mergeCell ref="X149:X151"/>
    <mergeCell ref="O149:O151"/>
    <mergeCell ref="P149:P151"/>
    <mergeCell ref="Q149:Q151"/>
    <mergeCell ref="B128:B131"/>
    <mergeCell ref="C128:C131"/>
    <mergeCell ref="D128:D131"/>
    <mergeCell ref="E128:E131"/>
    <mergeCell ref="B117:B120"/>
    <mergeCell ref="C117:C120"/>
    <mergeCell ref="D117:D120"/>
    <mergeCell ref="E117:E120"/>
    <mergeCell ref="B121:B124"/>
    <mergeCell ref="C121:C124"/>
    <mergeCell ref="D121:D124"/>
    <mergeCell ref="E121:E124"/>
    <mergeCell ref="M132:M137"/>
    <mergeCell ref="AG132:AG137"/>
    <mergeCell ref="G138:G142"/>
    <mergeCell ref="H138:H142"/>
    <mergeCell ref="I138:I142"/>
    <mergeCell ref="J138:J142"/>
    <mergeCell ref="K138:K142"/>
    <mergeCell ref="L138:L142"/>
    <mergeCell ref="M138:M142"/>
    <mergeCell ref="N138:N142"/>
    <mergeCell ref="O138:O142"/>
    <mergeCell ref="P138:P142"/>
    <mergeCell ref="Q138:Q142"/>
    <mergeCell ref="R138:R142"/>
    <mergeCell ref="S138:S142"/>
    <mergeCell ref="T138:T142"/>
    <mergeCell ref="H132:H137"/>
    <mergeCell ref="I132:I137"/>
    <mergeCell ref="J132:J137"/>
    <mergeCell ref="K132:K137"/>
    <mergeCell ref="C90:C92"/>
    <mergeCell ref="D90:D92"/>
    <mergeCell ref="E90:E92"/>
    <mergeCell ref="B94:B97"/>
    <mergeCell ref="C94:C97"/>
    <mergeCell ref="D94:D97"/>
    <mergeCell ref="E94:E97"/>
    <mergeCell ref="B110:B112"/>
    <mergeCell ref="C110:C112"/>
    <mergeCell ref="D110:D112"/>
    <mergeCell ref="E110:E112"/>
    <mergeCell ref="B113:B116"/>
    <mergeCell ref="C113:C116"/>
    <mergeCell ref="D113:D116"/>
    <mergeCell ref="E113:E116"/>
    <mergeCell ref="E107:E109"/>
    <mergeCell ref="B125:B127"/>
    <mergeCell ref="C125:C127"/>
    <mergeCell ref="D125:D127"/>
    <mergeCell ref="E125:E127"/>
    <mergeCell ref="B104:B106"/>
    <mergeCell ref="C104:C106"/>
    <mergeCell ref="D104:D106"/>
    <mergeCell ref="E104:E106"/>
    <mergeCell ref="B107:B109"/>
    <mergeCell ref="C107:C109"/>
    <mergeCell ref="D107:D109"/>
    <mergeCell ref="M121:M124"/>
    <mergeCell ref="G125:G127"/>
    <mergeCell ref="H125:H127"/>
    <mergeCell ref="I125:I127"/>
    <mergeCell ref="J125:J127"/>
    <mergeCell ref="K125:K127"/>
    <mergeCell ref="L125:L127"/>
    <mergeCell ref="M125:M127"/>
    <mergeCell ref="G121:G124"/>
    <mergeCell ref="B98:B100"/>
    <mergeCell ref="C98:C100"/>
    <mergeCell ref="D98:D100"/>
    <mergeCell ref="E98:E100"/>
    <mergeCell ref="B101:B103"/>
    <mergeCell ref="C101:C103"/>
    <mergeCell ref="D101:D103"/>
    <mergeCell ref="E101:E103"/>
    <mergeCell ref="Z132:Z135"/>
    <mergeCell ref="B80:B83"/>
    <mergeCell ref="C80:C83"/>
    <mergeCell ref="D80:D83"/>
    <mergeCell ref="E80:E83"/>
    <mergeCell ref="B84:B86"/>
    <mergeCell ref="C84:C86"/>
    <mergeCell ref="D84:D86"/>
    <mergeCell ref="E84:E86"/>
    <mergeCell ref="B87:B89"/>
    <mergeCell ref="C87:C89"/>
    <mergeCell ref="D87:D89"/>
    <mergeCell ref="E87:E89"/>
    <mergeCell ref="B90:B92"/>
    <mergeCell ref="S132:S135"/>
    <mergeCell ref="T132:T135"/>
    <mergeCell ref="U132:U135"/>
    <mergeCell ref="V132:V135"/>
    <mergeCell ref="W132:W135"/>
    <mergeCell ref="N132:N135"/>
    <mergeCell ref="O132:O135"/>
    <mergeCell ref="P132:P135"/>
    <mergeCell ref="Q132:Q135"/>
    <mergeCell ref="R132:R135"/>
    <mergeCell ref="L128:L131"/>
    <mergeCell ref="M128:M131"/>
    <mergeCell ref="G128:G131"/>
    <mergeCell ref="H128:H131"/>
    <mergeCell ref="I128:I131"/>
    <mergeCell ref="J128:J131"/>
    <mergeCell ref="K128:K131"/>
    <mergeCell ref="L121:L124"/>
    <mergeCell ref="H121:H124"/>
    <mergeCell ref="I121:I124"/>
    <mergeCell ref="J121:J124"/>
    <mergeCell ref="K121:K124"/>
    <mergeCell ref="L113:L116"/>
    <mergeCell ref="M113:M116"/>
    <mergeCell ref="G117:G120"/>
    <mergeCell ref="H117:H120"/>
    <mergeCell ref="J117:J120"/>
    <mergeCell ref="K117:K120"/>
    <mergeCell ref="L117:L120"/>
    <mergeCell ref="M117:M120"/>
    <mergeCell ref="G113:G116"/>
    <mergeCell ref="H113:H116"/>
    <mergeCell ref="I113:I116"/>
    <mergeCell ref="J113:J116"/>
    <mergeCell ref="K113:K116"/>
    <mergeCell ref="L101:L103"/>
    <mergeCell ref="M101:M103"/>
    <mergeCell ref="G104:G106"/>
    <mergeCell ref="H104:H106"/>
    <mergeCell ref="I104:I106"/>
    <mergeCell ref="J104:J106"/>
    <mergeCell ref="K104:K106"/>
    <mergeCell ref="L104:L106"/>
    <mergeCell ref="M104:M106"/>
    <mergeCell ref="G101:G103"/>
    <mergeCell ref="H101:H103"/>
    <mergeCell ref="I101:I103"/>
    <mergeCell ref="J101:J103"/>
    <mergeCell ref="K101:K103"/>
    <mergeCell ref="L107:L109"/>
    <mergeCell ref="M107:M109"/>
    <mergeCell ref="G110:G112"/>
    <mergeCell ref="H110:H112"/>
    <mergeCell ref="I110:I112"/>
    <mergeCell ref="J110:J112"/>
    <mergeCell ref="K110:K112"/>
    <mergeCell ref="L110:L112"/>
    <mergeCell ref="M110:M112"/>
    <mergeCell ref="G107:G109"/>
    <mergeCell ref="H107:H109"/>
    <mergeCell ref="I107:I109"/>
    <mergeCell ref="J107:J109"/>
    <mergeCell ref="K107:K109"/>
    <mergeCell ref="L87:L89"/>
    <mergeCell ref="M87:M89"/>
    <mergeCell ref="G90:G92"/>
    <mergeCell ref="H90:H92"/>
    <mergeCell ref="I90:I92"/>
    <mergeCell ref="J90:J92"/>
    <mergeCell ref="K90:K92"/>
    <mergeCell ref="L90:L92"/>
    <mergeCell ref="M90:M92"/>
    <mergeCell ref="G87:G89"/>
    <mergeCell ref="H87:H89"/>
    <mergeCell ref="I87:I89"/>
    <mergeCell ref="J87:J89"/>
    <mergeCell ref="K87:K89"/>
    <mergeCell ref="L94:L97"/>
    <mergeCell ref="M94:M97"/>
    <mergeCell ref="G98:G100"/>
    <mergeCell ref="H98:H100"/>
    <mergeCell ref="I98:I100"/>
    <mergeCell ref="J98:J100"/>
    <mergeCell ref="K98:K100"/>
    <mergeCell ref="L98:L100"/>
    <mergeCell ref="M98:M100"/>
    <mergeCell ref="G94:G97"/>
    <mergeCell ref="H94:H97"/>
    <mergeCell ref="I94:I97"/>
    <mergeCell ref="J94:J97"/>
    <mergeCell ref="K94:K97"/>
    <mergeCell ref="L84:L86"/>
    <mergeCell ref="M84:M86"/>
    <mergeCell ref="N84:N86"/>
    <mergeCell ref="O84:O86"/>
    <mergeCell ref="P84:P86"/>
    <mergeCell ref="G84:G86"/>
    <mergeCell ref="H84:H86"/>
    <mergeCell ref="I84:I86"/>
    <mergeCell ref="J84:J86"/>
    <mergeCell ref="K84:K86"/>
    <mergeCell ref="V84:V86"/>
    <mergeCell ref="W84:W86"/>
    <mergeCell ref="X84:X86"/>
    <mergeCell ref="Y84:Y86"/>
    <mergeCell ref="Z84:Z86"/>
    <mergeCell ref="Q84:Q86"/>
    <mergeCell ref="R84:R86"/>
    <mergeCell ref="S84:S86"/>
    <mergeCell ref="T84:T86"/>
    <mergeCell ref="U84:U86"/>
    <mergeCell ref="L32:L35"/>
    <mergeCell ref="M32:M35"/>
    <mergeCell ref="N32:N35"/>
    <mergeCell ref="O32:O35"/>
    <mergeCell ref="P32:P35"/>
    <mergeCell ref="V80:V83"/>
    <mergeCell ref="W80:W83"/>
    <mergeCell ref="X80:X83"/>
    <mergeCell ref="Y80:Y83"/>
    <mergeCell ref="Z80:Z83"/>
    <mergeCell ref="AG32:AG35"/>
    <mergeCell ref="G80:G83"/>
    <mergeCell ref="H80:H83"/>
    <mergeCell ref="I80:I83"/>
    <mergeCell ref="J80:J83"/>
    <mergeCell ref="K80:K83"/>
    <mergeCell ref="L80:L83"/>
    <mergeCell ref="M80:M83"/>
    <mergeCell ref="N80:N83"/>
    <mergeCell ref="O80:O83"/>
    <mergeCell ref="P80:P83"/>
    <mergeCell ref="Q80:Q83"/>
    <mergeCell ref="R80:R83"/>
    <mergeCell ref="S80:S83"/>
    <mergeCell ref="T80:T83"/>
    <mergeCell ref="U80:U83"/>
    <mergeCell ref="V32:V35"/>
    <mergeCell ref="W32:W35"/>
    <mergeCell ref="X32:X35"/>
    <mergeCell ref="T54:T56"/>
    <mergeCell ref="U54:U56"/>
    <mergeCell ref="S54:S56"/>
    <mergeCell ref="Z28:Z31"/>
    <mergeCell ref="Q28:Q31"/>
    <mergeCell ref="R28:R31"/>
    <mergeCell ref="S28:S31"/>
    <mergeCell ref="T28:T31"/>
    <mergeCell ref="U28:U31"/>
    <mergeCell ref="L28:L31"/>
    <mergeCell ref="M28:M31"/>
    <mergeCell ref="N28:N31"/>
    <mergeCell ref="O28:O31"/>
    <mergeCell ref="P28:P31"/>
    <mergeCell ref="G32:G35"/>
    <mergeCell ref="H32:H35"/>
    <mergeCell ref="I32:I35"/>
    <mergeCell ref="J32:J35"/>
    <mergeCell ref="K32:K35"/>
    <mergeCell ref="V28:V31"/>
    <mergeCell ref="W28:W31"/>
    <mergeCell ref="X28:X31"/>
    <mergeCell ref="Y28:Y31"/>
    <mergeCell ref="G28:G31"/>
    <mergeCell ref="H28:H31"/>
    <mergeCell ref="I28:I31"/>
    <mergeCell ref="J28:J31"/>
    <mergeCell ref="K28:K31"/>
    <mergeCell ref="Y32:Y35"/>
    <mergeCell ref="Z32:Z35"/>
    <mergeCell ref="Q32:Q35"/>
    <mergeCell ref="R32:R35"/>
    <mergeCell ref="S32:S35"/>
    <mergeCell ref="T32:T35"/>
    <mergeCell ref="U32:U35"/>
    <mergeCell ref="L24:L27"/>
    <mergeCell ref="M24:M27"/>
    <mergeCell ref="N24:N27"/>
    <mergeCell ref="O24:O27"/>
    <mergeCell ref="P24:P27"/>
    <mergeCell ref="G24:G27"/>
    <mergeCell ref="H24:H27"/>
    <mergeCell ref="I24:I27"/>
    <mergeCell ref="J24:J27"/>
    <mergeCell ref="K24:K27"/>
    <mergeCell ref="V24:V27"/>
    <mergeCell ref="W24:W27"/>
    <mergeCell ref="X24:X27"/>
    <mergeCell ref="Y24:Y27"/>
    <mergeCell ref="Z24:Z27"/>
    <mergeCell ref="Q24:Q27"/>
    <mergeCell ref="R24:R27"/>
    <mergeCell ref="S24:S27"/>
    <mergeCell ref="T24:T27"/>
    <mergeCell ref="U24:U27"/>
    <mergeCell ref="L20:L23"/>
    <mergeCell ref="M20:M23"/>
    <mergeCell ref="N20:N23"/>
    <mergeCell ref="O20:O23"/>
    <mergeCell ref="P20:P23"/>
    <mergeCell ref="G20:G23"/>
    <mergeCell ref="H20:H23"/>
    <mergeCell ref="I20:I23"/>
    <mergeCell ref="J20:J23"/>
    <mergeCell ref="K20:K23"/>
    <mergeCell ref="V20:V23"/>
    <mergeCell ref="W20:W23"/>
    <mergeCell ref="X20:X23"/>
    <mergeCell ref="Y20:Y23"/>
    <mergeCell ref="Z20:Z23"/>
    <mergeCell ref="Q20:Q23"/>
    <mergeCell ref="R20:R23"/>
    <mergeCell ref="S20:S23"/>
    <mergeCell ref="T20:T23"/>
    <mergeCell ref="U20:U23"/>
    <mergeCell ref="S16:S19"/>
    <mergeCell ref="N12:N15"/>
    <mergeCell ref="O12:O15"/>
    <mergeCell ref="P12:P15"/>
    <mergeCell ref="Q12:Q15"/>
    <mergeCell ref="R12:R15"/>
    <mergeCell ref="AG16:AG19"/>
    <mergeCell ref="U16:U19"/>
    <mergeCell ref="V16:V19"/>
    <mergeCell ref="W16:W19"/>
    <mergeCell ref="X16:X19"/>
    <mergeCell ref="Y16:Y19"/>
    <mergeCell ref="Z16:Z19"/>
    <mergeCell ref="S12:S15"/>
    <mergeCell ref="Z12:Z15"/>
    <mergeCell ref="AG12:AG15"/>
    <mergeCell ref="U12:U15"/>
    <mergeCell ref="V12:V15"/>
    <mergeCell ref="W12:W15"/>
    <mergeCell ref="X12:X15"/>
    <mergeCell ref="Y12:Y15"/>
    <mergeCell ref="T12:T15"/>
    <mergeCell ref="T16:T19"/>
    <mergeCell ref="M8:M11"/>
    <mergeCell ref="N8:N11"/>
    <mergeCell ref="O8:O11"/>
    <mergeCell ref="P8:P11"/>
    <mergeCell ref="Q8:Q11"/>
    <mergeCell ref="G16:G19"/>
    <mergeCell ref="H16:H19"/>
    <mergeCell ref="I16:I19"/>
    <mergeCell ref="J16:J19"/>
    <mergeCell ref="K16:K19"/>
    <mergeCell ref="L16:L19"/>
    <mergeCell ref="M16:M19"/>
    <mergeCell ref="N16:N19"/>
    <mergeCell ref="O16:O19"/>
    <mergeCell ref="P16:P19"/>
    <mergeCell ref="Q16:Q19"/>
    <mergeCell ref="R16:R19"/>
    <mergeCell ref="H36:H39"/>
    <mergeCell ref="I36:I39"/>
    <mergeCell ref="J36:J39"/>
    <mergeCell ref="K36:K39"/>
    <mergeCell ref="L36:L39"/>
    <mergeCell ref="M36:M39"/>
    <mergeCell ref="N36:N39"/>
    <mergeCell ref="O36:O39"/>
    <mergeCell ref="A8:A11"/>
    <mergeCell ref="Y8:Y11"/>
    <mergeCell ref="Z8:Z11"/>
    <mergeCell ref="AG8:AG11"/>
    <mergeCell ref="G12:G15"/>
    <mergeCell ref="H12:H15"/>
    <mergeCell ref="I12:I15"/>
    <mergeCell ref="J12:J15"/>
    <mergeCell ref="K12:K15"/>
    <mergeCell ref="L12:L15"/>
    <mergeCell ref="M12:M15"/>
    <mergeCell ref="S8:S11"/>
    <mergeCell ref="T8:T11"/>
    <mergeCell ref="U8:U11"/>
    <mergeCell ref="V8:V11"/>
    <mergeCell ref="W8:W11"/>
    <mergeCell ref="X8:X11"/>
    <mergeCell ref="R8:R11"/>
    <mergeCell ref="G8:G11"/>
    <mergeCell ref="H8:H11"/>
    <mergeCell ref="I8:I11"/>
    <mergeCell ref="J8:J11"/>
    <mergeCell ref="K8:K11"/>
    <mergeCell ref="L8:L11"/>
    <mergeCell ref="Y36:Y39"/>
    <mergeCell ref="Z36:Z39"/>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P36:P39"/>
    <mergeCell ref="Q36:Q39"/>
    <mergeCell ref="R36:R39"/>
    <mergeCell ref="S36:S39"/>
    <mergeCell ref="T36:T39"/>
    <mergeCell ref="U36:U39"/>
    <mergeCell ref="V36:V39"/>
    <mergeCell ref="W36:W39"/>
    <mergeCell ref="X36:X39"/>
    <mergeCell ref="G36:G39"/>
    <mergeCell ref="Y42:Y43"/>
    <mergeCell ref="Z42:Z43"/>
    <mergeCell ref="P42:P43"/>
    <mergeCell ref="Q42:Q43"/>
    <mergeCell ref="R42:R43"/>
    <mergeCell ref="S42:S43"/>
    <mergeCell ref="T42:T43"/>
    <mergeCell ref="U42:U43"/>
    <mergeCell ref="V42:V43"/>
    <mergeCell ref="W42:W43"/>
    <mergeCell ref="X42:X43"/>
    <mergeCell ref="G42:G43"/>
    <mergeCell ref="H42:H43"/>
    <mergeCell ref="I42:I43"/>
    <mergeCell ref="J42:J43"/>
    <mergeCell ref="K42:K43"/>
    <mergeCell ref="L42:L43"/>
    <mergeCell ref="M42:M43"/>
    <mergeCell ref="N42:N43"/>
    <mergeCell ref="O42:O43"/>
    <mergeCell ref="Z168:Z171"/>
    <mergeCell ref="AG168:AG171"/>
    <mergeCell ref="P164:P167"/>
    <mergeCell ref="Q164:Q167"/>
    <mergeCell ref="R164:R167"/>
    <mergeCell ref="S164:S167"/>
    <mergeCell ref="T164:T167"/>
    <mergeCell ref="U164:U167"/>
    <mergeCell ref="V164:V167"/>
    <mergeCell ref="W164:W167"/>
    <mergeCell ref="X164:X167"/>
    <mergeCell ref="G164:G167"/>
    <mergeCell ref="H164:H167"/>
    <mergeCell ref="I164:I167"/>
    <mergeCell ref="J164:J167"/>
    <mergeCell ref="K164:K167"/>
    <mergeCell ref="L164:L167"/>
    <mergeCell ref="M164:M167"/>
    <mergeCell ref="N164:N167"/>
    <mergeCell ref="O164:O167"/>
    <mergeCell ref="X172:X173"/>
    <mergeCell ref="G172:G173"/>
    <mergeCell ref="H172:H173"/>
    <mergeCell ref="I172:I173"/>
    <mergeCell ref="J172:J173"/>
    <mergeCell ref="K172:K173"/>
    <mergeCell ref="L172:L173"/>
    <mergeCell ref="M172:M173"/>
    <mergeCell ref="N172:N173"/>
    <mergeCell ref="O172:O173"/>
    <mergeCell ref="Y164:Y167"/>
    <mergeCell ref="Z164:Z167"/>
    <mergeCell ref="AG164:AG167"/>
    <mergeCell ref="G168:G171"/>
    <mergeCell ref="H168:H171"/>
    <mergeCell ref="I168:I171"/>
    <mergeCell ref="J168:J171"/>
    <mergeCell ref="K168:K171"/>
    <mergeCell ref="L168:L171"/>
    <mergeCell ref="M168:M171"/>
    <mergeCell ref="N168:N171"/>
    <mergeCell ref="O168:O171"/>
    <mergeCell ref="P168:P171"/>
    <mergeCell ref="Q168:Q171"/>
    <mergeCell ref="R168:R171"/>
    <mergeCell ref="S168:S171"/>
    <mergeCell ref="T168:T171"/>
    <mergeCell ref="U168:U171"/>
    <mergeCell ref="V168:V171"/>
    <mergeCell ref="W168:W171"/>
    <mergeCell ref="X168:X171"/>
    <mergeCell ref="Y168:Y171"/>
    <mergeCell ref="G174:G175"/>
    <mergeCell ref="Y172:Y173"/>
    <mergeCell ref="Z172:Z173"/>
    <mergeCell ref="AG172:AG173"/>
    <mergeCell ref="H174:H176"/>
    <mergeCell ref="I174:I176"/>
    <mergeCell ref="J174:J176"/>
    <mergeCell ref="K174:K176"/>
    <mergeCell ref="L174:L176"/>
    <mergeCell ref="M174:M176"/>
    <mergeCell ref="N174:N176"/>
    <mergeCell ref="O174:O176"/>
    <mergeCell ref="P174:P176"/>
    <mergeCell ref="Q174:Q176"/>
    <mergeCell ref="R174:R176"/>
    <mergeCell ref="S174:S176"/>
    <mergeCell ref="T174:T176"/>
    <mergeCell ref="U174:U176"/>
    <mergeCell ref="V174:V176"/>
    <mergeCell ref="W174:W176"/>
    <mergeCell ref="X174:X176"/>
    <mergeCell ref="Y174:Y176"/>
    <mergeCell ref="Z174:Z176"/>
    <mergeCell ref="AG174:AG176"/>
    <mergeCell ref="P172:P173"/>
    <mergeCell ref="Q172:Q173"/>
    <mergeCell ref="R172:R173"/>
    <mergeCell ref="S172:S173"/>
    <mergeCell ref="T172:T173"/>
    <mergeCell ref="U172:U173"/>
    <mergeCell ref="V172:V173"/>
    <mergeCell ref="W172:W173"/>
  </mergeCells>
  <conditionalFormatting sqref="W12:W13">
    <cfRule type="iconSet" priority="33">
      <iconSet>
        <cfvo type="percent" val="0"/>
        <cfvo type="num" val="0.6" gte="0"/>
        <cfvo type="num" val="0.8" gte="0"/>
      </iconSet>
    </cfRule>
  </conditionalFormatting>
  <conditionalFormatting sqref="W16">
    <cfRule type="iconSet" priority="32">
      <iconSet>
        <cfvo type="percent" val="0"/>
        <cfvo type="num" val="0.6" gte="0"/>
        <cfvo type="num" val="0.8" gte="0"/>
      </iconSet>
    </cfRule>
  </conditionalFormatting>
  <conditionalFormatting sqref="W8">
    <cfRule type="iconSet" priority="34">
      <iconSet>
        <cfvo type="percent" val="0"/>
        <cfvo type="num" val="0.6" gte="0"/>
        <cfvo type="num" val="0.8" gte="0"/>
      </iconSet>
    </cfRule>
  </conditionalFormatting>
  <conditionalFormatting sqref="W20">
    <cfRule type="iconSet" priority="31">
      <iconSet>
        <cfvo type="percent" val="0"/>
        <cfvo type="num" val="0.6" gte="0"/>
        <cfvo type="num" val="0.8" gte="0"/>
      </iconSet>
    </cfRule>
  </conditionalFormatting>
  <conditionalFormatting sqref="W24">
    <cfRule type="iconSet" priority="30">
      <iconSet>
        <cfvo type="percent" val="0"/>
        <cfvo type="num" val="0.6" gte="0"/>
        <cfvo type="num" val="0.8" gte="0"/>
      </iconSet>
    </cfRule>
  </conditionalFormatting>
  <conditionalFormatting sqref="W28">
    <cfRule type="iconSet" priority="29">
      <iconSet>
        <cfvo type="percent" val="0"/>
        <cfvo type="num" val="0.6" gte="0"/>
        <cfvo type="num" val="0.8" gte="0"/>
      </iconSet>
    </cfRule>
  </conditionalFormatting>
  <conditionalFormatting sqref="W32">
    <cfRule type="iconSet" priority="28">
      <iconSet>
        <cfvo type="percent" val="0"/>
        <cfvo type="num" val="0.6" gte="0"/>
        <cfvo type="num" val="0.8" gte="0"/>
      </iconSet>
    </cfRule>
  </conditionalFormatting>
  <conditionalFormatting sqref="W80">
    <cfRule type="iconSet" priority="27">
      <iconSet>
        <cfvo type="percent" val="0"/>
        <cfvo type="num" val="0.6" gte="0"/>
        <cfvo type="num" val="0.8" gte="0"/>
      </iconSet>
    </cfRule>
  </conditionalFormatting>
  <conditionalFormatting sqref="W84:W85">
    <cfRule type="iconSet" priority="26">
      <iconSet>
        <cfvo type="percent" val="0"/>
        <cfvo type="num" val="0.6" gte="0"/>
        <cfvo type="num" val="0.8" gte="0"/>
      </iconSet>
    </cfRule>
  </conditionalFormatting>
  <conditionalFormatting sqref="W80">
    <cfRule type="iconSet" priority="24">
      <iconSet>
        <cfvo type="percent" val="0"/>
        <cfvo type="num" val="0.6" gte="0"/>
        <cfvo type="num" val="0.8" gte="0"/>
      </iconSet>
    </cfRule>
  </conditionalFormatting>
  <conditionalFormatting sqref="W138:W139">
    <cfRule type="iconSet" priority="23">
      <iconSet>
        <cfvo type="percent" val="0"/>
        <cfvo type="num" val="0.6" gte="0"/>
        <cfvo type="num" val="0.8" gte="0"/>
      </iconSet>
    </cfRule>
  </conditionalFormatting>
  <conditionalFormatting sqref="W143:W144">
    <cfRule type="iconSet" priority="20">
      <iconSet>
        <cfvo type="percent" val="0"/>
        <cfvo type="num" val="0.6" gte="0"/>
        <cfvo type="num" val="0.8" gte="0"/>
      </iconSet>
    </cfRule>
  </conditionalFormatting>
  <conditionalFormatting sqref="W152:W153">
    <cfRule type="iconSet" priority="22">
      <iconSet>
        <cfvo type="percent" val="0"/>
        <cfvo type="num" val="0.6" gte="0"/>
        <cfvo type="num" val="0.8" gte="0"/>
      </iconSet>
    </cfRule>
  </conditionalFormatting>
  <conditionalFormatting sqref="W146:W147">
    <cfRule type="iconSet" priority="21">
      <iconSet>
        <cfvo type="percent" val="0"/>
        <cfvo type="num" val="0.6" gte="0"/>
        <cfvo type="num" val="0.8" gte="0"/>
      </iconSet>
    </cfRule>
  </conditionalFormatting>
  <conditionalFormatting sqref="W149:W150">
    <cfRule type="iconSet" priority="19">
      <iconSet>
        <cfvo type="percent" val="0"/>
        <cfvo type="num" val="0.6" gte="0"/>
        <cfvo type="num" val="0.8" gte="0"/>
      </iconSet>
    </cfRule>
  </conditionalFormatting>
  <conditionalFormatting sqref="W135:W136">
    <cfRule type="iconSet" priority="18">
      <iconSet>
        <cfvo type="percent" val="0"/>
        <cfvo type="num" val="0.6" gte="0"/>
        <cfvo type="num" val="0.8" gte="0"/>
      </iconSet>
    </cfRule>
  </conditionalFormatting>
  <conditionalFormatting sqref="W132:W133">
    <cfRule type="iconSet" priority="17">
      <iconSet>
        <cfvo type="percent" val="0"/>
        <cfvo type="num" val="0.6" gte="0"/>
        <cfvo type="num" val="0.8" gte="0"/>
      </iconSet>
    </cfRule>
  </conditionalFormatting>
  <conditionalFormatting sqref="W155">
    <cfRule type="iconSet" priority="16">
      <iconSet>
        <cfvo type="percent" val="0"/>
        <cfvo type="num" val="0.6" gte="0"/>
        <cfvo type="num" val="0.8" gte="0"/>
      </iconSet>
    </cfRule>
  </conditionalFormatting>
  <conditionalFormatting sqref="W160:W161">
    <cfRule type="iconSet" priority="15">
      <iconSet>
        <cfvo type="percent" val="0"/>
        <cfvo type="num" val="0.6" gte="0"/>
        <cfvo type="num" val="0.8" gte="0"/>
      </iconSet>
    </cfRule>
  </conditionalFormatting>
  <conditionalFormatting sqref="W233:W234">
    <cfRule type="iconSet" priority="13">
      <iconSet>
        <cfvo type="percent" val="0"/>
        <cfvo type="num" val="0.6" gte="0"/>
        <cfvo type="num" val="0.8" gte="0"/>
      </iconSet>
    </cfRule>
  </conditionalFormatting>
  <conditionalFormatting sqref="W237">
    <cfRule type="iconSet" priority="12">
      <iconSet>
        <cfvo type="percent" val="0"/>
        <cfvo type="num" val="0.6" gte="0"/>
        <cfvo type="num" val="0.8" gte="0"/>
      </iconSet>
    </cfRule>
  </conditionalFormatting>
  <conditionalFormatting sqref="W230">
    <cfRule type="iconSet" priority="14">
      <iconSet>
        <cfvo type="percent" val="0"/>
        <cfvo type="num" val="0.6" gte="0"/>
        <cfvo type="num" val="0.8" gte="0"/>
      </iconSet>
    </cfRule>
  </conditionalFormatting>
  <conditionalFormatting sqref="W54:W55">
    <cfRule type="iconSet" priority="11">
      <iconSet>
        <cfvo type="percent" val="0"/>
        <cfvo type="num" val="0.6" gte="0"/>
        <cfvo type="num" val="0.8" gte="0"/>
      </iconSet>
    </cfRule>
  </conditionalFormatting>
  <conditionalFormatting sqref="W57:W58">
    <cfRule type="iconSet" priority="10">
      <iconSet>
        <cfvo type="percent" val="0"/>
        <cfvo type="num" val="0.6" gte="0"/>
        <cfvo type="num" val="0.8" gte="0"/>
      </iconSet>
    </cfRule>
  </conditionalFormatting>
  <conditionalFormatting sqref="W60:W61">
    <cfRule type="iconSet" priority="9">
      <iconSet>
        <cfvo type="percent" val="0"/>
        <cfvo type="num" val="0.6" gte="0"/>
        <cfvo type="num" val="0.8" gte="0"/>
      </iconSet>
    </cfRule>
  </conditionalFormatting>
  <conditionalFormatting sqref="W64:W65">
    <cfRule type="iconSet" priority="8">
      <iconSet>
        <cfvo type="percent" val="0"/>
        <cfvo type="num" val="0.6" gte="0"/>
        <cfvo type="num" val="0.8" gte="0"/>
      </iconSet>
    </cfRule>
  </conditionalFormatting>
  <conditionalFormatting sqref="W40:W41">
    <cfRule type="iconSet" priority="6">
      <iconSet>
        <cfvo type="percent" val="0"/>
        <cfvo type="num" val="0.6" gte="0"/>
        <cfvo type="num" val="0.8" gte="0"/>
      </iconSet>
    </cfRule>
  </conditionalFormatting>
  <conditionalFormatting sqref="W42">
    <cfRule type="iconSet" priority="5">
      <iconSet>
        <cfvo type="percent" val="0"/>
        <cfvo type="num" val="0.6" gte="0"/>
        <cfvo type="num" val="0.8" gte="0"/>
      </iconSet>
    </cfRule>
  </conditionalFormatting>
  <conditionalFormatting sqref="W36">
    <cfRule type="iconSet" priority="7">
      <iconSet>
        <cfvo type="percent" val="0"/>
        <cfvo type="num" val="0.6" gte="0"/>
        <cfvo type="num" val="0.8" gte="0"/>
      </iconSet>
    </cfRule>
  </conditionalFormatting>
  <conditionalFormatting sqref="W164:W165">
    <cfRule type="iconSet" priority="4">
      <iconSet>
        <cfvo type="percent" val="0"/>
        <cfvo type="num" val="0.6" gte="0"/>
        <cfvo type="num" val="0.8" gte="0"/>
      </iconSet>
    </cfRule>
  </conditionalFormatting>
  <conditionalFormatting sqref="W168">
    <cfRule type="iconSet" priority="3">
      <iconSet>
        <cfvo type="percent" val="0"/>
        <cfvo type="num" val="0.6" gte="0"/>
        <cfvo type="num" val="0.8" gte="0"/>
      </iconSet>
    </cfRule>
  </conditionalFormatting>
  <conditionalFormatting sqref="W172">
    <cfRule type="iconSet" priority="2">
      <iconSet>
        <cfvo type="percent" val="0"/>
        <cfvo type="num" val="0.6" gte="0"/>
        <cfvo type="num" val="0.8" gte="0"/>
      </iconSet>
    </cfRule>
  </conditionalFormatting>
  <conditionalFormatting sqref="W174">
    <cfRule type="iconSet" priority="1">
      <iconSet>
        <cfvo type="percent" val="0"/>
        <cfvo type="num" val="0.6" gte="0"/>
        <cfvo type="num" val="0.8" gte="0"/>
      </iconSet>
    </cfRule>
  </conditionalFormatting>
  <dataValidations count="1">
    <dataValidation type="list" allowBlank="1" showInputMessage="1" showErrorMessage="1" sqref="D107 D104 D98 D93:D94 D80:D83 D110:D125 D128:D131">
      <formula1>$A$1:$A$4</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listas!$E$2:$E$9</xm:f>
          </x14:formula1>
          <xm:sqref>C132:C229 C54:C79 C8:C49</xm:sqref>
        </x14:dataValidation>
        <x14:dataValidation type="list" allowBlank="1" showInputMessage="1" showErrorMessage="1">
          <x14:formula1>
            <xm:f>listas!$C$2:$C$10</xm:f>
          </x14:formula1>
          <xm:sqref>F8:F39 F44:F248</xm:sqref>
        </x14:dataValidation>
        <x14:dataValidation type="list" allowBlank="1" showInputMessage="1" showErrorMessage="1">
          <x14:formula1>
            <xm:f>listas!$D$2:$D$3</xm:f>
          </x14:formula1>
          <xm:sqref>B132:B229 B54:B79 B8:B49</xm:sqref>
        </x14:dataValidation>
        <x14:dataValidation type="list" allowBlank="1" showInputMessage="1" showErrorMessage="1">
          <x14:formula1>
            <xm:f>listas!$A$2:$A$5</xm:f>
          </x14:formula1>
          <xm:sqref>D132:D229 D54:D79 D8:D49</xm:sqref>
        </x14:dataValidation>
        <x14:dataValidation type="list" allowBlank="1" showInputMessage="1" showErrorMessage="1">
          <x14:formula1>
            <xm:f>listas!$B$2:$B$20</xm:f>
          </x14:formula1>
          <xm:sqref>E132:E229 E54:E79 E8:E49</xm:sqref>
        </x14:dataValidation>
        <x14:dataValidation type="list" allowBlank="1" showInputMessage="1" showErrorMessage="1">
          <x14:formula1>
            <xm:f>'[Plan de Accion 2019 Riesgos ok.xlsx]listas'!#REF!</xm:f>
          </x14:formula1>
          <xm:sqref>B80:E91</xm:sqref>
        </x14:dataValidation>
        <x14:dataValidation type="list" allowBlank="1" showInputMessage="1" showErrorMessage="1">
          <x14:formula1>
            <xm:f>'C:\Users\eortiz\Documents\Andrés Ortiz\PLAN DE ACCION\2019\Dependencias\[Instrumento de Planeación 2019 - Subdirección de Gestión Humana ok.xlsx]listas'!#REF!</xm:f>
          </x14:formula1>
          <xm:sqref>B230:E241 B245:E245</xm:sqref>
        </x14:dataValidation>
        <x14:dataValidation type="list" allowBlank="1" showInputMessage="1" showErrorMessage="1">
          <x14:formula1>
            <xm:f>'C:\Users\Soporte\Downloads\[Instrumento de Planeación 2018-CapturaSGR (1).xlsx]listas'!#REF!</xm:f>
          </x14:formula1>
          <xm:sqref>B50 B250:C250</xm:sqref>
        </x14:dataValidation>
        <x14:dataValidation type="list" allowBlank="1" showInputMessage="1" showErrorMessage="1">
          <x14:formula1>
            <xm:f>'C:\Users\Soporte\Downloads\[Instrumento de Planeación 2018-Captura.xlsx]listas'!#REF!</xm:f>
          </x14:formula1>
          <xm:sqref>D50 D250</xm:sqref>
        </x14:dataValidation>
        <x14:dataValidation type="list" allowBlank="1" showInputMessage="1" showErrorMessage="1">
          <x14:formula1>
            <xm:f>'C:\Users\eortiz\Documents\Andrés Ortiz\PLAN DE ACCION\2019\Dependencias\[Instrumento de Planeación 2019 -Captura (mejora continua).xlsx]listas'!#REF!</xm:f>
          </x14:formula1>
          <xm:sqref>F40:F43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B5" sqref="B5"/>
    </sheetView>
  </sheetViews>
  <sheetFormatPr baseColWidth="10" defaultRowHeight="15" x14ac:dyDescent="0.25"/>
  <cols>
    <col min="1" max="1" width="88.375" customWidth="1"/>
    <col min="2" max="2" width="54.375" customWidth="1"/>
    <col min="3" max="3" width="21.625" customWidth="1"/>
    <col min="4" max="4" width="27.75" customWidth="1"/>
    <col min="5" max="5" width="54.375" customWidth="1"/>
  </cols>
  <sheetData>
    <row r="1" spans="1:5" x14ac:dyDescent="0.25">
      <c r="A1" s="180" t="s">
        <v>181</v>
      </c>
      <c r="B1" s="180" t="s">
        <v>3</v>
      </c>
      <c r="C1" s="180" t="s">
        <v>4</v>
      </c>
      <c r="D1" s="181" t="s">
        <v>43</v>
      </c>
      <c r="E1" s="181" t="s">
        <v>44</v>
      </c>
    </row>
    <row r="2" spans="1:5" ht="31.5" customHeight="1" x14ac:dyDescent="0.25">
      <c r="A2" s="182" t="s">
        <v>27</v>
      </c>
      <c r="B2" s="104" t="s">
        <v>126</v>
      </c>
      <c r="C2" s="187" t="s">
        <v>22</v>
      </c>
      <c r="D2" s="190" t="s">
        <v>47</v>
      </c>
      <c r="E2" s="172" t="s">
        <v>238</v>
      </c>
    </row>
    <row r="3" spans="1:5" ht="31.5" customHeight="1" x14ac:dyDescent="0.25">
      <c r="A3" s="182" t="s">
        <v>32</v>
      </c>
      <c r="B3" s="104" t="s">
        <v>246</v>
      </c>
      <c r="C3" s="187" t="s">
        <v>28</v>
      </c>
      <c r="D3" s="190" t="s">
        <v>45</v>
      </c>
      <c r="E3" s="172" t="s">
        <v>239</v>
      </c>
    </row>
    <row r="4" spans="1:5" ht="31.5" customHeight="1" x14ac:dyDescent="0.25">
      <c r="A4" s="182" t="s">
        <v>34</v>
      </c>
      <c r="B4" s="104" t="s">
        <v>127</v>
      </c>
      <c r="C4" s="187" t="s">
        <v>29</v>
      </c>
      <c r="E4" s="172" t="s">
        <v>240</v>
      </c>
    </row>
    <row r="5" spans="1:5" ht="31.5" customHeight="1" x14ac:dyDescent="0.25">
      <c r="A5" s="182" t="s">
        <v>21</v>
      </c>
      <c r="B5" s="104" t="s">
        <v>124</v>
      </c>
      <c r="C5" s="187" t="s">
        <v>31</v>
      </c>
      <c r="E5" s="172" t="s">
        <v>241</v>
      </c>
    </row>
    <row r="6" spans="1:5" ht="31.5" customHeight="1" x14ac:dyDescent="0.25">
      <c r="B6" s="104" t="s">
        <v>125</v>
      </c>
      <c r="C6" s="187" t="s">
        <v>33</v>
      </c>
      <c r="E6" s="172" t="s">
        <v>242</v>
      </c>
    </row>
    <row r="7" spans="1:5" ht="31.5" customHeight="1" x14ac:dyDescent="0.25">
      <c r="B7" s="104" t="s">
        <v>128</v>
      </c>
      <c r="C7" s="187" t="s">
        <v>35</v>
      </c>
      <c r="E7" s="172" t="s">
        <v>243</v>
      </c>
    </row>
    <row r="8" spans="1:5" ht="31.5" customHeight="1" x14ac:dyDescent="0.25">
      <c r="B8" s="104" t="s">
        <v>247</v>
      </c>
      <c r="C8" s="187" t="s">
        <v>36</v>
      </c>
      <c r="E8" s="172" t="s">
        <v>46</v>
      </c>
    </row>
    <row r="9" spans="1:5" ht="31.5" customHeight="1" x14ac:dyDescent="0.25">
      <c r="B9" s="104" t="s">
        <v>129</v>
      </c>
      <c r="C9" s="187" t="s">
        <v>37</v>
      </c>
      <c r="E9" s="172" t="s">
        <v>244</v>
      </c>
    </row>
    <row r="10" spans="1:5" ht="21" x14ac:dyDescent="0.25">
      <c r="B10" s="104" t="s">
        <v>133</v>
      </c>
      <c r="C10" s="187" t="s">
        <v>39</v>
      </c>
    </row>
    <row r="11" spans="1:5" x14ac:dyDescent="0.25">
      <c r="B11" s="104" t="s">
        <v>131</v>
      </c>
      <c r="C11" s="188"/>
    </row>
    <row r="12" spans="1:5" x14ac:dyDescent="0.25">
      <c r="B12" s="104" t="s">
        <v>248</v>
      </c>
      <c r="C12" s="188"/>
    </row>
    <row r="13" spans="1:5" x14ac:dyDescent="0.25">
      <c r="B13" s="104" t="s">
        <v>130</v>
      </c>
      <c r="C13" s="188"/>
    </row>
    <row r="14" spans="1:5" x14ac:dyDescent="0.25">
      <c r="B14" s="104" t="s">
        <v>132</v>
      </c>
    </row>
    <row r="15" spans="1:5" x14ac:dyDescent="0.25">
      <c r="B15" s="189" t="s">
        <v>134</v>
      </c>
    </row>
    <row r="16" spans="1:5" x14ac:dyDescent="0.25">
      <c r="B16" s="189" t="s">
        <v>123</v>
      </c>
    </row>
    <row r="17" spans="2:2" x14ac:dyDescent="0.25">
      <c r="B17" s="104" t="s">
        <v>121</v>
      </c>
    </row>
    <row r="18" spans="2:2" x14ac:dyDescent="0.25">
      <c r="B18" s="104" t="s">
        <v>122</v>
      </c>
    </row>
    <row r="19" spans="2:2" x14ac:dyDescent="0.25">
      <c r="B19" s="189" t="s">
        <v>119</v>
      </c>
    </row>
    <row r="20" spans="2:2" x14ac:dyDescent="0.25">
      <c r="B20" s="189" t="s">
        <v>120</v>
      </c>
    </row>
  </sheetData>
  <protectedRanges>
    <protectedRange password="DDB6" sqref="A1:A5" name="SELECCIÓN"/>
    <protectedRange password="DDB6" sqref="B1" name="SELECCIÓN_2"/>
    <protectedRange password="DDB6" sqref="C2:C13" name="SELECCIÓN_1"/>
    <protectedRange password="DDB6" sqref="C1" name="SELECCIÓN_2_1"/>
  </protectedRange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T30"/>
  <sheetViews>
    <sheetView showGridLines="0" zoomScaleNormal="100" workbookViewId="0">
      <selection activeCell="C7" sqref="C7"/>
    </sheetView>
  </sheetViews>
  <sheetFormatPr baseColWidth="10" defaultColWidth="11.375" defaultRowHeight="23.25" x14ac:dyDescent="0.25"/>
  <cols>
    <col min="1" max="3" width="25.375" style="27" customWidth="1"/>
    <col min="4" max="4" width="36" style="27" customWidth="1"/>
    <col min="5" max="5" width="17.625" style="27" customWidth="1"/>
    <col min="6" max="6" width="14.75" style="31" customWidth="1"/>
    <col min="7" max="7" width="30.625" style="27" customWidth="1"/>
    <col min="8" max="10" width="26" style="27" customWidth="1"/>
    <col min="11" max="12" width="21.625" style="27" customWidth="1"/>
    <col min="13" max="13" width="24.375" style="27" customWidth="1"/>
    <col min="14" max="14" width="22.875" style="27" customWidth="1"/>
    <col min="15" max="15" width="15" style="27" customWidth="1"/>
    <col min="16" max="16" width="64.625" style="27" customWidth="1"/>
    <col min="17" max="17" width="61.375" style="27" customWidth="1"/>
    <col min="18" max="18" width="30.375" style="27" customWidth="1"/>
    <col min="19" max="19" width="26.625" style="27" customWidth="1"/>
    <col min="20" max="20" width="29.625" style="27" customWidth="1"/>
    <col min="21" max="16384" width="11.375" style="27"/>
  </cols>
  <sheetData>
    <row r="1" spans="1:20" x14ac:dyDescent="0.25">
      <c r="D1" s="30"/>
      <c r="E1" s="30"/>
      <c r="F1" s="28"/>
      <c r="G1" s="29"/>
    </row>
    <row r="2" spans="1:20" x14ac:dyDescent="0.25">
      <c r="D2" s="30"/>
      <c r="E2" s="30"/>
      <c r="F2" s="28"/>
      <c r="G2" s="29"/>
    </row>
    <row r="3" spans="1:20" x14ac:dyDescent="0.25">
      <c r="D3" s="30"/>
      <c r="E3" s="30"/>
      <c r="F3" s="28"/>
      <c r="G3" s="29"/>
    </row>
    <row r="4" spans="1:20" x14ac:dyDescent="0.25">
      <c r="A4" s="30"/>
      <c r="B4" s="30"/>
      <c r="D4" s="30"/>
      <c r="E4" s="30"/>
      <c r="F4" s="28"/>
      <c r="G4" s="29"/>
    </row>
    <row r="5" spans="1:20" s="32" customFormat="1" ht="70.5" customHeight="1" x14ac:dyDescent="0.25">
      <c r="A5" s="39" t="s">
        <v>57</v>
      </c>
      <c r="B5" s="40" t="s">
        <v>58</v>
      </c>
      <c r="C5" s="39" t="s">
        <v>59</v>
      </c>
      <c r="D5" s="40" t="s">
        <v>60</v>
      </c>
      <c r="E5" s="41" t="s">
        <v>256</v>
      </c>
      <c r="F5" s="42" t="s">
        <v>61</v>
      </c>
      <c r="G5" s="43" t="s">
        <v>62</v>
      </c>
      <c r="H5" s="75" t="s">
        <v>63</v>
      </c>
      <c r="I5" s="75" t="s">
        <v>303</v>
      </c>
      <c r="J5" s="75" t="s">
        <v>304</v>
      </c>
      <c r="K5" s="76" t="s">
        <v>64</v>
      </c>
      <c r="L5" s="76" t="s">
        <v>65</v>
      </c>
      <c r="M5" s="76" t="s">
        <v>66</v>
      </c>
      <c r="N5" s="76" t="s">
        <v>67</v>
      </c>
      <c r="O5" s="77" t="s">
        <v>68</v>
      </c>
      <c r="P5" s="78" t="s">
        <v>54</v>
      </c>
      <c r="Q5" s="78" t="s">
        <v>55</v>
      </c>
      <c r="R5" s="79" t="s">
        <v>69</v>
      </c>
      <c r="S5" s="79" t="s">
        <v>70</v>
      </c>
      <c r="T5" s="80" t="s">
        <v>56</v>
      </c>
    </row>
    <row r="6" spans="1:20" s="33" customFormat="1" ht="111.75" customHeight="1" x14ac:dyDescent="0.25">
      <c r="A6" s="94" t="s">
        <v>100</v>
      </c>
      <c r="B6" s="94" t="s">
        <v>101</v>
      </c>
      <c r="C6" s="94" t="s">
        <v>102</v>
      </c>
      <c r="D6" s="92" t="s">
        <v>92</v>
      </c>
      <c r="E6" s="63">
        <v>1133</v>
      </c>
      <c r="F6" s="84">
        <v>2</v>
      </c>
      <c r="G6" s="44" t="s">
        <v>71</v>
      </c>
      <c r="H6" s="45" t="s">
        <v>72</v>
      </c>
      <c r="I6" s="45"/>
      <c r="J6" s="45"/>
      <c r="K6" s="46"/>
      <c r="L6" s="46"/>
      <c r="M6" s="47"/>
      <c r="N6" s="47">
        <v>0</v>
      </c>
      <c r="O6" s="48" t="e">
        <f>+N6/M6</f>
        <v>#DIV/0!</v>
      </c>
      <c r="P6" s="49"/>
      <c r="Q6" s="49"/>
      <c r="R6" s="49"/>
      <c r="S6" s="49"/>
      <c r="T6" s="49"/>
    </row>
    <row r="7" spans="1:20" s="33" customFormat="1" ht="111.75" customHeight="1" x14ac:dyDescent="0.25">
      <c r="A7" s="94" t="s">
        <v>100</v>
      </c>
      <c r="B7" s="94" t="s">
        <v>101</v>
      </c>
      <c r="C7" s="94" t="s">
        <v>102</v>
      </c>
      <c r="D7" s="92" t="s">
        <v>92</v>
      </c>
      <c r="E7" s="63">
        <v>1133</v>
      </c>
      <c r="F7" s="85">
        <v>3</v>
      </c>
      <c r="G7" s="50" t="s">
        <v>73</v>
      </c>
      <c r="H7" s="45" t="s">
        <v>255</v>
      </c>
      <c r="I7" s="45"/>
      <c r="J7" s="45"/>
      <c r="K7" s="46"/>
      <c r="L7" s="46"/>
      <c r="M7" s="47"/>
      <c r="N7" s="47">
        <v>0</v>
      </c>
      <c r="O7" s="48"/>
      <c r="P7" s="51"/>
      <c r="Q7" s="49"/>
      <c r="R7" s="52"/>
      <c r="S7" s="52"/>
      <c r="T7" s="52"/>
    </row>
    <row r="8" spans="1:20" s="34" customFormat="1" ht="111.75" customHeight="1" x14ac:dyDescent="0.25">
      <c r="A8" s="94" t="s">
        <v>100</v>
      </c>
      <c r="B8" s="94" t="s">
        <v>101</v>
      </c>
      <c r="C8" s="94" t="s">
        <v>102</v>
      </c>
      <c r="D8" s="92" t="s">
        <v>92</v>
      </c>
      <c r="E8" s="63">
        <v>1133</v>
      </c>
      <c r="F8" s="85">
        <v>4</v>
      </c>
      <c r="G8" s="50" t="s">
        <v>75</v>
      </c>
      <c r="H8" s="45" t="s">
        <v>254</v>
      </c>
      <c r="I8" s="45"/>
      <c r="J8" s="45"/>
      <c r="K8" s="46"/>
      <c r="L8" s="46"/>
      <c r="M8" s="47"/>
      <c r="N8" s="47">
        <v>0</v>
      </c>
      <c r="O8" s="48" t="e">
        <f>+N8/M8</f>
        <v>#DIV/0!</v>
      </c>
      <c r="P8" s="49"/>
      <c r="Q8" s="49"/>
      <c r="R8" s="49"/>
      <c r="S8" s="49"/>
      <c r="T8" s="49"/>
    </row>
    <row r="9" spans="1:20" s="33" customFormat="1" ht="111.75" customHeight="1" x14ac:dyDescent="0.25">
      <c r="A9" s="94" t="s">
        <v>100</v>
      </c>
      <c r="B9" s="94" t="s">
        <v>101</v>
      </c>
      <c r="C9" s="94" t="s">
        <v>102</v>
      </c>
      <c r="D9" s="92" t="s">
        <v>92</v>
      </c>
      <c r="E9" s="63">
        <v>1133</v>
      </c>
      <c r="F9" s="84">
        <v>5</v>
      </c>
      <c r="G9" s="44" t="s">
        <v>76</v>
      </c>
      <c r="H9" s="45" t="s">
        <v>72</v>
      </c>
      <c r="I9" s="45"/>
      <c r="J9" s="45"/>
      <c r="K9" s="46"/>
      <c r="L9" s="46"/>
      <c r="M9" s="47"/>
      <c r="N9" s="47">
        <v>0</v>
      </c>
      <c r="O9" s="48" t="e">
        <f>+N9/M9</f>
        <v>#DIV/0!</v>
      </c>
      <c r="P9" s="51"/>
      <c r="Q9" s="49"/>
      <c r="R9" s="49"/>
      <c r="S9" s="49"/>
      <c r="T9" s="49"/>
    </row>
    <row r="10" spans="1:20" s="33" customFormat="1" ht="111.75" customHeight="1" x14ac:dyDescent="0.25">
      <c r="A10" s="94" t="s">
        <v>100</v>
      </c>
      <c r="B10" s="94" t="s">
        <v>101</v>
      </c>
      <c r="C10" s="94" t="s">
        <v>102</v>
      </c>
      <c r="D10" s="92" t="s">
        <v>92</v>
      </c>
      <c r="E10" s="63">
        <v>1133</v>
      </c>
      <c r="F10" s="85">
        <v>6</v>
      </c>
      <c r="G10" s="50" t="s">
        <v>77</v>
      </c>
      <c r="H10" s="45" t="s">
        <v>74</v>
      </c>
      <c r="I10" s="45"/>
      <c r="J10" s="45"/>
      <c r="K10" s="46"/>
      <c r="L10" s="46"/>
      <c r="M10" s="47"/>
      <c r="N10" s="47">
        <v>0</v>
      </c>
      <c r="O10" s="48" t="e">
        <f t="shared" ref="O10:O18" si="0">+N10/M10</f>
        <v>#DIV/0!</v>
      </c>
      <c r="P10" s="49"/>
      <c r="Q10" s="49"/>
      <c r="R10" s="49"/>
      <c r="S10" s="49"/>
      <c r="T10" s="49"/>
    </row>
    <row r="11" spans="1:20" s="33" customFormat="1" ht="111.75" customHeight="1" x14ac:dyDescent="0.25">
      <c r="A11" s="94" t="s">
        <v>100</v>
      </c>
      <c r="B11" s="94" t="s">
        <v>101</v>
      </c>
      <c r="C11" s="94" t="s">
        <v>102</v>
      </c>
      <c r="D11" s="92" t="s">
        <v>92</v>
      </c>
      <c r="E11" s="63">
        <v>1133</v>
      </c>
      <c r="F11" s="84">
        <v>7</v>
      </c>
      <c r="G11" s="44" t="s">
        <v>78</v>
      </c>
      <c r="H11" s="45" t="s">
        <v>80</v>
      </c>
      <c r="I11" s="45"/>
      <c r="J11" s="45"/>
      <c r="K11" s="46"/>
      <c r="L11" s="46"/>
      <c r="M11" s="47"/>
      <c r="N11" s="47">
        <v>0</v>
      </c>
      <c r="O11" s="48" t="e">
        <f t="shared" si="0"/>
        <v>#DIV/0!</v>
      </c>
      <c r="P11" s="49"/>
      <c r="Q11" s="49"/>
      <c r="R11" s="49"/>
      <c r="S11" s="49"/>
      <c r="T11" s="49"/>
    </row>
    <row r="12" spans="1:20" s="33" customFormat="1" ht="75" x14ac:dyDescent="0.25">
      <c r="A12" s="94" t="s">
        <v>100</v>
      </c>
      <c r="B12" s="94" t="s">
        <v>101</v>
      </c>
      <c r="C12" s="94" t="s">
        <v>102</v>
      </c>
      <c r="D12" s="53" t="s">
        <v>93</v>
      </c>
      <c r="E12" s="63">
        <v>1133</v>
      </c>
      <c r="F12" s="86">
        <v>8</v>
      </c>
      <c r="G12" s="53" t="s">
        <v>79</v>
      </c>
      <c r="H12" s="45" t="s">
        <v>80</v>
      </c>
      <c r="I12" s="45"/>
      <c r="J12" s="45"/>
      <c r="K12" s="46"/>
      <c r="L12" s="46"/>
      <c r="M12" s="47"/>
      <c r="N12" s="47">
        <v>0</v>
      </c>
      <c r="O12" s="48" t="e">
        <f t="shared" si="0"/>
        <v>#DIV/0!</v>
      </c>
      <c r="P12" s="49"/>
      <c r="Q12" s="49"/>
      <c r="R12" s="49"/>
      <c r="S12" s="49"/>
      <c r="T12" s="49"/>
    </row>
    <row r="13" spans="1:20" s="33" customFormat="1" ht="75" x14ac:dyDescent="0.25">
      <c r="A13" s="94" t="s">
        <v>100</v>
      </c>
      <c r="B13" s="94" t="s">
        <v>101</v>
      </c>
      <c r="C13" s="94" t="s">
        <v>102</v>
      </c>
      <c r="D13" s="54" t="s">
        <v>94</v>
      </c>
      <c r="E13" s="63">
        <v>1133</v>
      </c>
      <c r="F13" s="88">
        <v>3</v>
      </c>
      <c r="G13" s="54" t="s">
        <v>73</v>
      </c>
      <c r="H13" s="45" t="s">
        <v>144</v>
      </c>
      <c r="I13" s="45"/>
      <c r="J13" s="45"/>
      <c r="K13" s="46"/>
      <c r="L13" s="46"/>
      <c r="M13" s="47"/>
      <c r="N13" s="47">
        <v>0</v>
      </c>
      <c r="O13" s="48" t="e">
        <f t="shared" si="0"/>
        <v>#DIV/0!</v>
      </c>
      <c r="P13" s="49"/>
      <c r="Q13" s="55"/>
      <c r="R13" s="55"/>
      <c r="S13" s="55"/>
      <c r="T13" s="55"/>
    </row>
    <row r="14" spans="1:20" s="33" customFormat="1" ht="75" x14ac:dyDescent="0.25">
      <c r="A14" s="94" t="s">
        <v>100</v>
      </c>
      <c r="B14" s="94" t="s">
        <v>101</v>
      </c>
      <c r="C14" s="94" t="s">
        <v>102</v>
      </c>
      <c r="D14" s="56" t="s">
        <v>95</v>
      </c>
      <c r="E14" s="63">
        <v>1133</v>
      </c>
      <c r="F14" s="89">
        <v>8</v>
      </c>
      <c r="G14" s="56" t="s">
        <v>79</v>
      </c>
      <c r="H14" s="45" t="s">
        <v>80</v>
      </c>
      <c r="I14" s="45"/>
      <c r="J14" s="45"/>
      <c r="K14" s="46"/>
      <c r="L14" s="46"/>
      <c r="M14" s="47"/>
      <c r="N14" s="47">
        <v>0</v>
      </c>
      <c r="O14" s="48" t="e">
        <f t="shared" si="0"/>
        <v>#DIV/0!</v>
      </c>
      <c r="P14" s="57"/>
      <c r="Q14" s="58"/>
      <c r="R14" s="58"/>
      <c r="S14" s="58"/>
      <c r="T14" s="58"/>
    </row>
    <row r="15" spans="1:20" s="33" customFormat="1" ht="93.75" x14ac:dyDescent="0.25">
      <c r="A15" s="94" t="s">
        <v>100</v>
      </c>
      <c r="B15" s="94" t="s">
        <v>101</v>
      </c>
      <c r="C15" s="94" t="s">
        <v>102</v>
      </c>
      <c r="D15" s="56" t="s">
        <v>95</v>
      </c>
      <c r="E15" s="63">
        <v>1133</v>
      </c>
      <c r="F15" s="89">
        <v>1</v>
      </c>
      <c r="G15" s="56" t="s">
        <v>81</v>
      </c>
      <c r="H15" s="45" t="s">
        <v>72</v>
      </c>
      <c r="I15" s="45"/>
      <c r="J15" s="45"/>
      <c r="K15" s="46"/>
      <c r="L15" s="46"/>
      <c r="M15" s="47"/>
      <c r="N15" s="47">
        <v>0</v>
      </c>
      <c r="O15" s="48" t="e">
        <f t="shared" si="0"/>
        <v>#DIV/0!</v>
      </c>
      <c r="P15" s="57"/>
      <c r="Q15" s="58"/>
      <c r="R15" s="58"/>
      <c r="S15" s="58"/>
      <c r="T15" s="58"/>
    </row>
    <row r="16" spans="1:20" s="33" customFormat="1" ht="93.75" x14ac:dyDescent="0.25">
      <c r="A16" s="94" t="s">
        <v>100</v>
      </c>
      <c r="B16" s="94" t="s">
        <v>101</v>
      </c>
      <c r="C16" s="94" t="s">
        <v>102</v>
      </c>
      <c r="D16" s="59" t="s">
        <v>96</v>
      </c>
      <c r="E16" s="63">
        <v>1133</v>
      </c>
      <c r="F16" s="83">
        <v>1</v>
      </c>
      <c r="G16" s="59" t="s">
        <v>81</v>
      </c>
      <c r="H16" s="45" t="s">
        <v>72</v>
      </c>
      <c r="I16" s="45"/>
      <c r="J16" s="45"/>
      <c r="K16" s="46"/>
      <c r="L16" s="46"/>
      <c r="M16" s="47"/>
      <c r="N16" s="47">
        <v>0</v>
      </c>
      <c r="O16" s="48" t="e">
        <f t="shared" si="0"/>
        <v>#DIV/0!</v>
      </c>
      <c r="P16" s="49"/>
      <c r="Q16" s="58"/>
      <c r="R16" s="58"/>
      <c r="S16" s="58"/>
      <c r="T16" s="58"/>
    </row>
    <row r="17" spans="1:20" s="33" customFormat="1" ht="106.5" customHeight="1" x14ac:dyDescent="0.25">
      <c r="A17" s="94" t="s">
        <v>100</v>
      </c>
      <c r="B17" s="94" t="s">
        <v>101</v>
      </c>
      <c r="C17" s="94" t="s">
        <v>102</v>
      </c>
      <c r="D17" s="96" t="s">
        <v>97</v>
      </c>
      <c r="E17" s="63">
        <v>1133</v>
      </c>
      <c r="F17" s="87">
        <v>1</v>
      </c>
      <c r="G17" s="60" t="s">
        <v>81</v>
      </c>
      <c r="H17" s="45" t="s">
        <v>72</v>
      </c>
      <c r="I17" s="45"/>
      <c r="J17" s="45"/>
      <c r="K17" s="46"/>
      <c r="L17" s="46"/>
      <c r="M17" s="47"/>
      <c r="N17" s="47">
        <v>0</v>
      </c>
      <c r="O17" s="48" t="e">
        <f t="shared" si="0"/>
        <v>#DIV/0!</v>
      </c>
      <c r="P17" s="49"/>
      <c r="Q17" s="57"/>
      <c r="R17" s="49"/>
      <c r="S17" s="49"/>
      <c r="T17" s="49"/>
    </row>
    <row r="18" spans="1:20" s="33" customFormat="1" ht="90.75" customHeight="1" x14ac:dyDescent="0.25">
      <c r="A18" s="94" t="s">
        <v>100</v>
      </c>
      <c r="B18" s="94" t="s">
        <v>101</v>
      </c>
      <c r="C18" s="94" t="s">
        <v>102</v>
      </c>
      <c r="D18" s="96" t="s">
        <v>97</v>
      </c>
      <c r="E18" s="63">
        <v>1133</v>
      </c>
      <c r="F18" s="87">
        <v>3</v>
      </c>
      <c r="G18" s="60" t="s">
        <v>73</v>
      </c>
      <c r="H18" s="45" t="s">
        <v>74</v>
      </c>
      <c r="I18" s="45"/>
      <c r="J18" s="45"/>
      <c r="K18" s="46"/>
      <c r="L18" s="46"/>
      <c r="M18" s="47"/>
      <c r="N18" s="47">
        <v>0</v>
      </c>
      <c r="O18" s="48" t="e">
        <f t="shared" si="0"/>
        <v>#DIV/0!</v>
      </c>
      <c r="P18" s="49"/>
      <c r="Q18" s="57"/>
      <c r="R18" s="57"/>
      <c r="S18" s="57"/>
      <c r="T18" s="57"/>
    </row>
    <row r="19" spans="1:20" s="35" customFormat="1" ht="15.75" customHeight="1" thickBot="1" x14ac:dyDescent="0.3">
      <c r="A19" s="61"/>
      <c r="B19" s="61"/>
      <c r="C19" s="61"/>
      <c r="D19" s="61"/>
      <c r="E19" s="61"/>
      <c r="F19" s="61"/>
      <c r="G19" s="61" t="s">
        <v>82</v>
      </c>
      <c r="H19" s="61"/>
      <c r="I19" s="61"/>
      <c r="J19" s="61"/>
      <c r="K19" s="61"/>
      <c r="L19" s="61"/>
      <c r="M19" s="67">
        <f>SUM(M6:M18)</f>
        <v>0</v>
      </c>
      <c r="N19" s="62">
        <f>SUM(N6:N18)</f>
        <v>0</v>
      </c>
      <c r="O19" s="61"/>
      <c r="P19" s="61"/>
      <c r="Q19" s="61"/>
      <c r="R19" s="61"/>
      <c r="S19" s="61"/>
      <c r="T19" s="61"/>
    </row>
    <row r="20" spans="1:20" s="33" customFormat="1" ht="168.75" x14ac:dyDescent="0.25">
      <c r="A20" s="91" t="s">
        <v>253</v>
      </c>
      <c r="B20" s="91" t="s">
        <v>84</v>
      </c>
      <c r="C20" s="91" t="s">
        <v>103</v>
      </c>
      <c r="D20" s="97" t="s">
        <v>98</v>
      </c>
      <c r="E20" s="90">
        <v>908</v>
      </c>
      <c r="F20" s="63">
        <v>2</v>
      </c>
      <c r="G20" s="98" t="s">
        <v>85</v>
      </c>
      <c r="H20" s="45" t="s">
        <v>86</v>
      </c>
      <c r="I20" s="45"/>
      <c r="J20" s="45"/>
      <c r="K20" s="46"/>
      <c r="L20" s="46"/>
      <c r="M20" s="47"/>
      <c r="N20" s="47">
        <v>0</v>
      </c>
      <c r="O20" s="48" t="e">
        <f>+N20/M20</f>
        <v>#DIV/0!</v>
      </c>
      <c r="P20" s="81"/>
      <c r="Q20" s="81"/>
      <c r="R20" s="81"/>
      <c r="S20" s="82"/>
      <c r="T20" s="64"/>
    </row>
    <row r="21" spans="1:20" s="36" customFormat="1" ht="19.5" thickBot="1" x14ac:dyDescent="0.3">
      <c r="A21" s="65"/>
      <c r="B21" s="65"/>
      <c r="C21" s="65"/>
      <c r="D21" s="61"/>
      <c r="E21" s="93"/>
      <c r="F21" s="61"/>
      <c r="G21" s="61"/>
      <c r="H21" s="66"/>
      <c r="I21" s="66"/>
      <c r="J21" s="66"/>
      <c r="K21" s="66"/>
      <c r="L21" s="66"/>
      <c r="M21" s="67">
        <f>SUM(M20)</f>
        <v>0</v>
      </c>
      <c r="N21" s="67">
        <f>SUM(N20)</f>
        <v>0</v>
      </c>
      <c r="O21" s="66"/>
      <c r="P21" s="61"/>
      <c r="Q21" s="61"/>
      <c r="R21" s="61"/>
      <c r="S21" s="61"/>
      <c r="T21" s="61"/>
    </row>
    <row r="22" spans="1:20" s="33" customFormat="1" ht="94.5" thickBot="1" x14ac:dyDescent="0.3">
      <c r="A22" s="95" t="s">
        <v>253</v>
      </c>
      <c r="B22" s="95" t="s">
        <v>88</v>
      </c>
      <c r="C22" s="95" t="s">
        <v>104</v>
      </c>
      <c r="D22" s="99" t="s">
        <v>99</v>
      </c>
      <c r="E22" s="68">
        <v>1135</v>
      </c>
      <c r="F22" s="68">
        <v>1</v>
      </c>
      <c r="G22" s="100" t="s">
        <v>89</v>
      </c>
      <c r="H22" s="45" t="s">
        <v>90</v>
      </c>
      <c r="I22" s="45"/>
      <c r="J22" s="45"/>
      <c r="K22" s="46"/>
      <c r="L22" s="69"/>
      <c r="M22" s="47"/>
      <c r="N22" s="70">
        <v>0</v>
      </c>
      <c r="O22" s="71" t="e">
        <f>+N22/M22</f>
        <v>#DIV/0!</v>
      </c>
      <c r="P22" s="58"/>
      <c r="Q22" s="58"/>
      <c r="R22" s="58"/>
      <c r="S22" s="58"/>
      <c r="T22" s="64"/>
    </row>
    <row r="23" spans="1:20" s="33" customFormat="1" ht="75" x14ac:dyDescent="0.25">
      <c r="A23" s="95" t="s">
        <v>253</v>
      </c>
      <c r="B23" s="95" t="s">
        <v>88</v>
      </c>
      <c r="C23" s="95" t="s">
        <v>104</v>
      </c>
      <c r="D23" s="99" t="s">
        <v>99</v>
      </c>
      <c r="E23" s="68">
        <v>1135</v>
      </c>
      <c r="F23" s="68">
        <v>2</v>
      </c>
      <c r="G23" s="100" t="s">
        <v>91</v>
      </c>
      <c r="H23" s="45" t="s">
        <v>90</v>
      </c>
      <c r="I23" s="45"/>
      <c r="J23" s="45"/>
      <c r="K23" s="46"/>
      <c r="L23" s="69"/>
      <c r="M23" s="47"/>
      <c r="N23" s="70">
        <v>0</v>
      </c>
      <c r="O23" s="71">
        <v>0</v>
      </c>
      <c r="P23" s="58"/>
      <c r="Q23" s="58"/>
      <c r="R23" s="58"/>
      <c r="S23" s="58"/>
      <c r="T23" s="64"/>
    </row>
    <row r="24" spans="1:20" ht="18.75" x14ac:dyDescent="0.25">
      <c r="A24" s="72" t="s">
        <v>82</v>
      </c>
      <c r="B24" s="73"/>
      <c r="C24" s="73"/>
      <c r="D24" s="73"/>
      <c r="E24" s="73"/>
      <c r="F24" s="74"/>
      <c r="G24" s="66" t="s">
        <v>82</v>
      </c>
      <c r="H24" s="66"/>
      <c r="I24" s="66"/>
      <c r="J24" s="66"/>
      <c r="K24" s="66"/>
      <c r="L24" s="66"/>
      <c r="M24" s="67">
        <f>SUM(M22:M23)</f>
        <v>0</v>
      </c>
      <c r="N24" s="67">
        <f>SUM(N22:N23)</f>
        <v>0</v>
      </c>
      <c r="O24" s="66"/>
      <c r="P24" s="61"/>
      <c r="Q24" s="61"/>
      <c r="R24" s="61"/>
      <c r="S24" s="61"/>
      <c r="T24" s="61"/>
    </row>
    <row r="26" spans="1:20" x14ac:dyDescent="0.25">
      <c r="A26" s="167" t="s">
        <v>307</v>
      </c>
    </row>
    <row r="27" spans="1:20" x14ac:dyDescent="0.25">
      <c r="A27"/>
    </row>
    <row r="28" spans="1:20" x14ac:dyDescent="0.25">
      <c r="A28" t="s">
        <v>308</v>
      </c>
    </row>
    <row r="29" spans="1:20" x14ac:dyDescent="0.25">
      <c r="A29" t="s">
        <v>309</v>
      </c>
    </row>
    <row r="30" spans="1:20" x14ac:dyDescent="0.25">
      <c r="A30" t="s">
        <v>310</v>
      </c>
    </row>
  </sheetData>
  <autoFilter ref="A5:G5">
    <sortState ref="A5:X26">
      <sortCondition ref="D4"/>
    </sortState>
  </autoFilter>
  <pageMargins left="0.25" right="0.25" top="0.75" bottom="0.75" header="0.3" footer="0.3"/>
  <pageSetup scale="3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zoomScaleNormal="100" workbookViewId="0">
      <selection activeCell="A20" sqref="A20:A28"/>
    </sheetView>
  </sheetViews>
  <sheetFormatPr baseColWidth="10" defaultColWidth="11.375" defaultRowHeight="12" x14ac:dyDescent="0.2"/>
  <cols>
    <col min="1" max="1" width="4.375" style="178" customWidth="1"/>
    <col min="2" max="2" width="18.375" style="178" customWidth="1"/>
    <col min="3" max="3" width="11.625" style="178" customWidth="1"/>
    <col min="4" max="4" width="14.375" style="178" customWidth="1"/>
    <col min="5" max="16384" width="11.375" style="178"/>
  </cols>
  <sheetData>
    <row r="1" spans="1:17" ht="20.25" customHeight="1" x14ac:dyDescent="0.2">
      <c r="A1" s="854" t="s">
        <v>180</v>
      </c>
      <c r="B1" s="854"/>
      <c r="C1" s="854"/>
      <c r="D1" s="854"/>
      <c r="E1" s="854"/>
      <c r="F1" s="854"/>
      <c r="G1" s="854"/>
      <c r="H1" s="854"/>
      <c r="I1" s="854"/>
      <c r="J1" s="854"/>
      <c r="K1" s="854"/>
      <c r="L1" s="854"/>
      <c r="M1" s="854"/>
      <c r="N1" s="854"/>
    </row>
    <row r="2" spans="1:17" ht="32.25" customHeight="1" x14ac:dyDescent="0.2">
      <c r="A2" s="845" t="s">
        <v>212</v>
      </c>
      <c r="B2" s="846"/>
      <c r="C2" s="846"/>
      <c r="D2" s="846"/>
      <c r="E2" s="846"/>
      <c r="F2" s="846"/>
      <c r="G2" s="846"/>
      <c r="H2" s="846"/>
      <c r="I2" s="846"/>
      <c r="J2" s="846"/>
      <c r="K2" s="846"/>
      <c r="L2" s="846"/>
      <c r="M2" s="846"/>
      <c r="N2" s="847"/>
    </row>
    <row r="3" spans="1:17" ht="92.25" customHeight="1" x14ac:dyDescent="0.2">
      <c r="A3" s="845" t="s">
        <v>245</v>
      </c>
      <c r="B3" s="846"/>
      <c r="C3" s="846"/>
      <c r="D3" s="846"/>
      <c r="E3" s="846"/>
      <c r="F3" s="846"/>
      <c r="G3" s="846"/>
      <c r="H3" s="846"/>
      <c r="I3" s="846"/>
      <c r="J3" s="846"/>
      <c r="K3" s="846"/>
      <c r="L3" s="846"/>
      <c r="M3" s="846"/>
      <c r="N3" s="847"/>
    </row>
    <row r="4" spans="1:17" ht="20.25" customHeight="1" x14ac:dyDescent="0.2">
      <c r="A4" s="848" t="s">
        <v>298</v>
      </c>
      <c r="B4" s="849"/>
      <c r="C4" s="849"/>
      <c r="D4" s="849"/>
      <c r="E4" s="849"/>
      <c r="F4" s="849"/>
      <c r="G4" s="849"/>
      <c r="H4" s="849"/>
      <c r="I4" s="849"/>
      <c r="J4" s="849"/>
      <c r="K4" s="849"/>
      <c r="L4" s="849"/>
      <c r="M4" s="849"/>
      <c r="N4" s="850"/>
    </row>
    <row r="5" spans="1:17" ht="23.25" customHeight="1" x14ac:dyDescent="0.2">
      <c r="A5" s="828" t="s">
        <v>0</v>
      </c>
      <c r="B5" s="842" t="s">
        <v>188</v>
      </c>
      <c r="C5" s="843"/>
      <c r="D5" s="844" t="s">
        <v>224</v>
      </c>
      <c r="E5" s="844"/>
      <c r="F5" s="844"/>
      <c r="G5" s="844"/>
      <c r="H5" s="844"/>
      <c r="I5" s="844"/>
      <c r="J5" s="844"/>
      <c r="K5" s="844"/>
      <c r="L5" s="844"/>
      <c r="M5" s="844"/>
      <c r="N5" s="844"/>
    </row>
    <row r="6" spans="1:17" ht="23.25" customHeight="1" x14ac:dyDescent="0.2">
      <c r="A6" s="829"/>
      <c r="B6" s="842" t="s">
        <v>44</v>
      </c>
      <c r="C6" s="843"/>
      <c r="D6" s="844" t="s">
        <v>225</v>
      </c>
      <c r="E6" s="844"/>
      <c r="F6" s="844"/>
      <c r="G6" s="844"/>
      <c r="H6" s="844"/>
      <c r="I6" s="844"/>
      <c r="J6" s="844"/>
      <c r="K6" s="844"/>
      <c r="L6" s="844"/>
      <c r="M6" s="844"/>
      <c r="N6" s="844"/>
    </row>
    <row r="7" spans="1:17" ht="22.5" customHeight="1" x14ac:dyDescent="0.2">
      <c r="A7" s="829"/>
      <c r="B7" s="842" t="s">
        <v>181</v>
      </c>
      <c r="C7" s="843"/>
      <c r="D7" s="844" t="s">
        <v>182</v>
      </c>
      <c r="E7" s="844"/>
      <c r="F7" s="844"/>
      <c r="G7" s="844"/>
      <c r="H7" s="844"/>
      <c r="I7" s="844"/>
      <c r="J7" s="844"/>
      <c r="K7" s="844"/>
      <c r="L7" s="844"/>
      <c r="M7" s="844"/>
      <c r="N7" s="844"/>
    </row>
    <row r="8" spans="1:17" ht="17.25" customHeight="1" x14ac:dyDescent="0.2">
      <c r="A8" s="829"/>
      <c r="B8" s="842" t="s">
        <v>3</v>
      </c>
      <c r="C8" s="843"/>
      <c r="D8" s="844" t="s">
        <v>183</v>
      </c>
      <c r="E8" s="844"/>
      <c r="F8" s="844"/>
      <c r="G8" s="844"/>
      <c r="H8" s="844"/>
      <c r="I8" s="844"/>
      <c r="J8" s="844"/>
      <c r="K8" s="844"/>
      <c r="L8" s="844"/>
      <c r="M8" s="844"/>
      <c r="N8" s="844"/>
    </row>
    <row r="9" spans="1:17" ht="23.25" customHeight="1" x14ac:dyDescent="0.2">
      <c r="A9" s="830"/>
      <c r="B9" s="842" t="s">
        <v>4</v>
      </c>
      <c r="C9" s="843"/>
      <c r="D9" s="844" t="s">
        <v>213</v>
      </c>
      <c r="E9" s="844"/>
      <c r="F9" s="844"/>
      <c r="G9" s="844"/>
      <c r="H9" s="844"/>
      <c r="I9" s="844"/>
      <c r="J9" s="844"/>
      <c r="K9" s="844"/>
      <c r="L9" s="844"/>
      <c r="M9" s="844"/>
      <c r="N9" s="844"/>
    </row>
    <row r="10" spans="1:17" ht="45.75" customHeight="1" x14ac:dyDescent="0.2">
      <c r="A10" s="825" t="s">
        <v>1</v>
      </c>
      <c r="B10" s="842" t="s">
        <v>184</v>
      </c>
      <c r="C10" s="843"/>
      <c r="D10" s="844" t="s">
        <v>232</v>
      </c>
      <c r="E10" s="844"/>
      <c r="F10" s="844"/>
      <c r="G10" s="844"/>
      <c r="H10" s="844"/>
      <c r="I10" s="844"/>
      <c r="J10" s="844"/>
      <c r="K10" s="844"/>
      <c r="L10" s="844"/>
      <c r="M10" s="844"/>
      <c r="N10" s="844"/>
    </row>
    <row r="11" spans="1:17" ht="51.75" customHeight="1" x14ac:dyDescent="0.2">
      <c r="A11" s="826"/>
      <c r="B11" s="851" t="s">
        <v>185</v>
      </c>
      <c r="C11" s="852"/>
      <c r="D11" s="844" t="s">
        <v>216</v>
      </c>
      <c r="E11" s="844"/>
      <c r="F11" s="844"/>
      <c r="G11" s="844"/>
      <c r="H11" s="844"/>
      <c r="I11" s="844"/>
      <c r="J11" s="844"/>
      <c r="K11" s="844"/>
      <c r="L11" s="844"/>
      <c r="M11" s="844"/>
      <c r="N11" s="844"/>
    </row>
    <row r="12" spans="1:17" ht="34.5" customHeight="1" x14ac:dyDescent="0.2">
      <c r="A12" s="826"/>
      <c r="B12" s="842" t="s">
        <v>8</v>
      </c>
      <c r="C12" s="843"/>
      <c r="D12" s="853" t="s">
        <v>214</v>
      </c>
      <c r="E12" s="853"/>
      <c r="F12" s="853"/>
      <c r="G12" s="853"/>
      <c r="H12" s="853"/>
      <c r="I12" s="853"/>
      <c r="J12" s="853"/>
      <c r="K12" s="853"/>
      <c r="L12" s="853"/>
      <c r="M12" s="853"/>
      <c r="N12" s="853"/>
    </row>
    <row r="13" spans="1:17" ht="34.5" customHeight="1" x14ac:dyDescent="0.2">
      <c r="A13" s="826"/>
      <c r="B13" s="842" t="s">
        <v>189</v>
      </c>
      <c r="C13" s="843"/>
      <c r="D13" s="853" t="s">
        <v>215</v>
      </c>
      <c r="E13" s="853"/>
      <c r="F13" s="853"/>
      <c r="G13" s="853"/>
      <c r="H13" s="853"/>
      <c r="I13" s="853"/>
      <c r="J13" s="853"/>
      <c r="K13" s="853"/>
      <c r="L13" s="853"/>
      <c r="M13" s="853"/>
      <c r="N13" s="853"/>
      <c r="Q13" s="193"/>
    </row>
    <row r="14" spans="1:17" ht="34.5" customHeight="1" x14ac:dyDescent="0.2">
      <c r="A14" s="826"/>
      <c r="B14" s="842" t="s">
        <v>10</v>
      </c>
      <c r="C14" s="843"/>
      <c r="D14" s="853" t="s">
        <v>226</v>
      </c>
      <c r="E14" s="853"/>
      <c r="F14" s="853"/>
      <c r="G14" s="853"/>
      <c r="H14" s="853"/>
      <c r="I14" s="853"/>
      <c r="J14" s="853"/>
      <c r="K14" s="853"/>
      <c r="L14" s="853"/>
      <c r="M14" s="853"/>
      <c r="N14" s="853"/>
    </row>
    <row r="15" spans="1:17" ht="34.5" customHeight="1" x14ac:dyDescent="0.2">
      <c r="A15" s="826"/>
      <c r="B15" s="842" t="s">
        <v>190</v>
      </c>
      <c r="C15" s="843"/>
      <c r="D15" s="853" t="s">
        <v>227</v>
      </c>
      <c r="E15" s="853"/>
      <c r="F15" s="853"/>
      <c r="G15" s="853"/>
      <c r="H15" s="853"/>
      <c r="I15" s="853"/>
      <c r="J15" s="853"/>
      <c r="K15" s="853"/>
      <c r="L15" s="853"/>
      <c r="M15" s="853"/>
      <c r="N15" s="853"/>
    </row>
    <row r="16" spans="1:17" ht="30" customHeight="1" x14ac:dyDescent="0.2">
      <c r="A16" s="826"/>
      <c r="B16" s="856" t="s">
        <v>186</v>
      </c>
      <c r="C16" s="179" t="s">
        <v>12</v>
      </c>
      <c r="D16" s="858" t="s">
        <v>191</v>
      </c>
      <c r="E16" s="859"/>
      <c r="F16" s="859"/>
      <c r="G16" s="859"/>
      <c r="H16" s="859"/>
      <c r="I16" s="859"/>
      <c r="J16" s="859"/>
      <c r="K16" s="859"/>
      <c r="L16" s="859"/>
      <c r="M16" s="859"/>
      <c r="N16" s="860"/>
    </row>
    <row r="17" spans="1:14" ht="28.5" customHeight="1" x14ac:dyDescent="0.2">
      <c r="A17" s="826"/>
      <c r="B17" s="857"/>
      <c r="C17" s="179" t="s">
        <v>13</v>
      </c>
      <c r="D17" s="858" t="s">
        <v>192</v>
      </c>
      <c r="E17" s="859"/>
      <c r="F17" s="859"/>
      <c r="G17" s="859"/>
      <c r="H17" s="859"/>
      <c r="I17" s="859"/>
      <c r="J17" s="859"/>
      <c r="K17" s="859"/>
      <c r="L17" s="859"/>
      <c r="M17" s="859"/>
      <c r="N17" s="860"/>
    </row>
    <row r="18" spans="1:14" ht="24.75" customHeight="1" x14ac:dyDescent="0.2">
      <c r="A18" s="826"/>
      <c r="B18" s="857"/>
      <c r="C18" s="179" t="s">
        <v>14</v>
      </c>
      <c r="D18" s="858" t="s">
        <v>193</v>
      </c>
      <c r="E18" s="859"/>
      <c r="F18" s="859"/>
      <c r="G18" s="859"/>
      <c r="H18" s="859"/>
      <c r="I18" s="859"/>
      <c r="J18" s="859"/>
      <c r="K18" s="859"/>
      <c r="L18" s="859"/>
      <c r="M18" s="859"/>
      <c r="N18" s="860"/>
    </row>
    <row r="19" spans="1:14" ht="35.25" customHeight="1" x14ac:dyDescent="0.2">
      <c r="A19" s="827"/>
      <c r="B19" s="857"/>
      <c r="C19" s="179" t="s">
        <v>15</v>
      </c>
      <c r="D19" s="853" t="s">
        <v>194</v>
      </c>
      <c r="E19" s="853"/>
      <c r="F19" s="853"/>
      <c r="G19" s="853"/>
      <c r="H19" s="853"/>
      <c r="I19" s="853"/>
      <c r="J19" s="853"/>
      <c r="K19" s="853"/>
      <c r="L19" s="853"/>
      <c r="M19" s="853"/>
      <c r="N19" s="853"/>
    </row>
    <row r="20" spans="1:14" ht="28.5" customHeight="1" x14ac:dyDescent="0.2">
      <c r="A20" s="831" t="s">
        <v>187</v>
      </c>
      <c r="B20" s="838" t="s">
        <v>195</v>
      </c>
      <c r="C20" s="839"/>
      <c r="D20" s="837" t="s">
        <v>228</v>
      </c>
      <c r="E20" s="837"/>
      <c r="F20" s="837"/>
      <c r="G20" s="837"/>
      <c r="H20" s="837"/>
      <c r="I20" s="837"/>
      <c r="J20" s="837"/>
      <c r="K20" s="837"/>
      <c r="L20" s="837"/>
      <c r="M20" s="837"/>
      <c r="N20" s="837"/>
    </row>
    <row r="21" spans="1:14" ht="42.75" customHeight="1" x14ac:dyDescent="0.2">
      <c r="A21" s="832"/>
      <c r="B21" s="838" t="s">
        <v>196</v>
      </c>
      <c r="C21" s="839"/>
      <c r="D21" s="837" t="s">
        <v>217</v>
      </c>
      <c r="E21" s="837"/>
      <c r="F21" s="837"/>
      <c r="G21" s="837"/>
      <c r="H21" s="837"/>
      <c r="I21" s="837"/>
      <c r="J21" s="837"/>
      <c r="K21" s="837"/>
      <c r="L21" s="837"/>
      <c r="M21" s="837"/>
      <c r="N21" s="837"/>
    </row>
    <row r="22" spans="1:14" ht="45" customHeight="1" x14ac:dyDescent="0.2">
      <c r="A22" s="832"/>
      <c r="B22" s="838" t="s">
        <v>105</v>
      </c>
      <c r="C22" s="839"/>
      <c r="D22" s="837" t="s">
        <v>229</v>
      </c>
      <c r="E22" s="837"/>
      <c r="F22" s="837"/>
      <c r="G22" s="837"/>
      <c r="H22" s="837"/>
      <c r="I22" s="837"/>
      <c r="J22" s="837"/>
      <c r="K22" s="837"/>
      <c r="L22" s="837"/>
      <c r="M22" s="837"/>
      <c r="N22" s="837"/>
    </row>
    <row r="23" spans="1:14" ht="28.5" customHeight="1" x14ac:dyDescent="0.2">
      <c r="A23" s="832"/>
      <c r="B23" s="838" t="s">
        <v>50</v>
      </c>
      <c r="C23" s="839"/>
      <c r="D23" s="837" t="s">
        <v>230</v>
      </c>
      <c r="E23" s="837"/>
      <c r="F23" s="837"/>
      <c r="G23" s="837"/>
      <c r="H23" s="837"/>
      <c r="I23" s="837"/>
      <c r="J23" s="837"/>
      <c r="K23" s="837"/>
      <c r="L23" s="837"/>
      <c r="M23" s="837"/>
      <c r="N23" s="837"/>
    </row>
    <row r="24" spans="1:14" ht="53.25" customHeight="1" x14ac:dyDescent="0.2">
      <c r="A24" s="832"/>
      <c r="B24" s="838" t="s">
        <v>197</v>
      </c>
      <c r="C24" s="839"/>
      <c r="D24" s="837" t="s">
        <v>231</v>
      </c>
      <c r="E24" s="837"/>
      <c r="F24" s="837"/>
      <c r="G24" s="837"/>
      <c r="H24" s="837"/>
      <c r="I24" s="837"/>
      <c r="J24" s="837"/>
      <c r="K24" s="837"/>
      <c r="L24" s="837"/>
      <c r="M24" s="837"/>
      <c r="N24" s="837"/>
    </row>
    <row r="25" spans="1:14" ht="32.25" customHeight="1" x14ac:dyDescent="0.2">
      <c r="A25" s="832"/>
      <c r="B25" s="838" t="s">
        <v>209</v>
      </c>
      <c r="C25" s="839"/>
      <c r="D25" s="837" t="s">
        <v>218</v>
      </c>
      <c r="E25" s="837"/>
      <c r="F25" s="837"/>
      <c r="G25" s="837"/>
      <c r="H25" s="837"/>
      <c r="I25" s="837"/>
      <c r="J25" s="837"/>
      <c r="K25" s="837"/>
      <c r="L25" s="837"/>
      <c r="M25" s="837"/>
      <c r="N25" s="837"/>
    </row>
    <row r="26" spans="1:14" ht="72.75" customHeight="1" x14ac:dyDescent="0.2">
      <c r="A26" s="832"/>
      <c r="B26" s="838" t="s">
        <v>51</v>
      </c>
      <c r="C26" s="839"/>
      <c r="D26" s="841" t="s">
        <v>233</v>
      </c>
      <c r="E26" s="841"/>
      <c r="F26" s="841"/>
      <c r="G26" s="841"/>
      <c r="H26" s="841"/>
      <c r="I26" s="841"/>
      <c r="J26" s="841"/>
      <c r="K26" s="841"/>
      <c r="L26" s="841"/>
      <c r="M26" s="841"/>
      <c r="N26" s="841"/>
    </row>
    <row r="27" spans="1:14" ht="34.5" customHeight="1" x14ac:dyDescent="0.2">
      <c r="A27" s="832"/>
      <c r="B27" s="838" t="s">
        <v>49</v>
      </c>
      <c r="C27" s="839"/>
      <c r="D27" s="840" t="s">
        <v>234</v>
      </c>
      <c r="E27" s="841"/>
      <c r="F27" s="841"/>
      <c r="G27" s="841"/>
      <c r="H27" s="841"/>
      <c r="I27" s="841"/>
      <c r="J27" s="841"/>
      <c r="K27" s="841"/>
      <c r="L27" s="841"/>
      <c r="M27" s="841"/>
      <c r="N27" s="841"/>
    </row>
    <row r="28" spans="1:14" ht="50.25" customHeight="1" x14ac:dyDescent="0.2">
      <c r="A28" s="833"/>
      <c r="B28" s="838" t="s">
        <v>198</v>
      </c>
      <c r="C28" s="839"/>
      <c r="D28" s="837" t="s">
        <v>199</v>
      </c>
      <c r="E28" s="837"/>
      <c r="F28" s="837"/>
      <c r="G28" s="837"/>
      <c r="H28" s="837"/>
      <c r="I28" s="837"/>
      <c r="J28" s="837"/>
      <c r="K28" s="837"/>
      <c r="L28" s="837"/>
      <c r="M28" s="837"/>
      <c r="N28" s="837"/>
    </row>
    <row r="29" spans="1:14" ht="20.25" customHeight="1" x14ac:dyDescent="0.2">
      <c r="A29" s="834" t="s">
        <v>299</v>
      </c>
      <c r="B29" s="835"/>
      <c r="C29" s="835"/>
      <c r="D29" s="835"/>
      <c r="E29" s="835"/>
      <c r="F29" s="835"/>
      <c r="G29" s="835"/>
      <c r="H29" s="835"/>
      <c r="I29" s="835"/>
      <c r="J29" s="835"/>
      <c r="K29" s="835"/>
      <c r="L29" s="835"/>
      <c r="M29" s="835"/>
      <c r="N29" s="836"/>
    </row>
    <row r="30" spans="1:14" ht="186" customHeight="1" x14ac:dyDescent="0.2">
      <c r="A30" s="861" t="s">
        <v>219</v>
      </c>
      <c r="B30" s="842" t="s">
        <v>200</v>
      </c>
      <c r="C30" s="843"/>
      <c r="D30" s="855" t="s">
        <v>235</v>
      </c>
      <c r="E30" s="855"/>
      <c r="F30" s="855"/>
      <c r="G30" s="855"/>
      <c r="H30" s="855"/>
      <c r="I30" s="855"/>
      <c r="J30" s="855"/>
      <c r="K30" s="855"/>
      <c r="L30" s="855"/>
      <c r="M30" s="855"/>
      <c r="N30" s="855"/>
    </row>
    <row r="31" spans="1:14" ht="23.25" customHeight="1" x14ac:dyDescent="0.2">
      <c r="A31" s="862"/>
      <c r="B31" s="842" t="s">
        <v>201</v>
      </c>
      <c r="C31" s="843"/>
      <c r="D31" s="844" t="s">
        <v>202</v>
      </c>
      <c r="E31" s="844"/>
      <c r="F31" s="844"/>
      <c r="G31" s="844"/>
      <c r="H31" s="844"/>
      <c r="I31" s="844"/>
      <c r="J31" s="844"/>
      <c r="K31" s="844"/>
      <c r="L31" s="844"/>
      <c r="M31" s="844"/>
      <c r="N31" s="844"/>
    </row>
    <row r="32" spans="1:14" ht="22.5" customHeight="1" x14ac:dyDescent="0.2">
      <c r="A32" s="862"/>
      <c r="B32" s="842" t="s">
        <v>203</v>
      </c>
      <c r="C32" s="843"/>
      <c r="D32" s="844" t="s">
        <v>205</v>
      </c>
      <c r="E32" s="844"/>
      <c r="F32" s="844"/>
      <c r="G32" s="844"/>
      <c r="H32" s="844"/>
      <c r="I32" s="844"/>
      <c r="J32" s="844"/>
      <c r="K32" s="844"/>
      <c r="L32" s="844"/>
      <c r="M32" s="844"/>
      <c r="N32" s="844"/>
    </row>
    <row r="33" spans="1:14" ht="17.25" customHeight="1" x14ac:dyDescent="0.2">
      <c r="A33" s="862"/>
      <c r="B33" s="842" t="s">
        <v>204</v>
      </c>
      <c r="C33" s="843"/>
      <c r="D33" s="844" t="s">
        <v>206</v>
      </c>
      <c r="E33" s="844"/>
      <c r="F33" s="844"/>
      <c r="G33" s="844"/>
      <c r="H33" s="844"/>
      <c r="I33" s="844"/>
      <c r="J33" s="844"/>
      <c r="K33" s="844"/>
      <c r="L33" s="844"/>
      <c r="M33" s="844"/>
      <c r="N33" s="844"/>
    </row>
    <row r="34" spans="1:14" ht="40.5" customHeight="1" x14ac:dyDescent="0.2">
      <c r="A34" s="862"/>
      <c r="B34" s="842" t="s">
        <v>207</v>
      </c>
      <c r="C34" s="843"/>
      <c r="D34" s="844" t="s">
        <v>236</v>
      </c>
      <c r="E34" s="844"/>
      <c r="F34" s="844"/>
      <c r="G34" s="844"/>
      <c r="H34" s="844"/>
      <c r="I34" s="844"/>
      <c r="J34" s="844"/>
      <c r="K34" s="844"/>
      <c r="L34" s="844"/>
      <c r="M34" s="844"/>
      <c r="N34" s="844"/>
    </row>
    <row r="35" spans="1:14" ht="33.75" customHeight="1" x14ac:dyDescent="0.2">
      <c r="A35" s="863" t="s">
        <v>187</v>
      </c>
      <c r="B35" s="838" t="s">
        <v>173</v>
      </c>
      <c r="C35" s="839"/>
      <c r="D35" s="844" t="s">
        <v>208</v>
      </c>
      <c r="E35" s="844"/>
      <c r="F35" s="844"/>
      <c r="G35" s="844"/>
      <c r="H35" s="844"/>
      <c r="I35" s="844"/>
      <c r="J35" s="844"/>
      <c r="K35" s="844"/>
      <c r="L35" s="844"/>
      <c r="M35" s="844"/>
      <c r="N35" s="844"/>
    </row>
    <row r="36" spans="1:14" ht="45.75" customHeight="1" x14ac:dyDescent="0.2">
      <c r="A36" s="864"/>
      <c r="B36" s="838" t="s">
        <v>105</v>
      </c>
      <c r="C36" s="839"/>
      <c r="D36" s="837" t="s">
        <v>237</v>
      </c>
      <c r="E36" s="837"/>
      <c r="F36" s="837"/>
      <c r="G36" s="837"/>
      <c r="H36" s="837"/>
      <c r="I36" s="837"/>
      <c r="J36" s="837"/>
      <c r="K36" s="837"/>
      <c r="L36" s="837"/>
      <c r="M36" s="837"/>
      <c r="N36" s="837"/>
    </row>
    <row r="37" spans="1:14" ht="27" customHeight="1" x14ac:dyDescent="0.2">
      <c r="A37" s="864"/>
      <c r="B37" s="838" t="s">
        <v>210</v>
      </c>
      <c r="C37" s="839"/>
      <c r="D37" s="837" t="s">
        <v>220</v>
      </c>
      <c r="E37" s="837"/>
      <c r="F37" s="837"/>
      <c r="G37" s="837"/>
      <c r="H37" s="837"/>
      <c r="I37" s="837"/>
      <c r="J37" s="837"/>
      <c r="K37" s="837"/>
      <c r="L37" s="837"/>
      <c r="M37" s="837"/>
      <c r="N37" s="837"/>
    </row>
    <row r="38" spans="1:14" ht="37.5" customHeight="1" x14ac:dyDescent="0.2">
      <c r="A38" s="864"/>
      <c r="B38" s="838" t="s">
        <v>211</v>
      </c>
      <c r="C38" s="839"/>
      <c r="D38" s="837" t="s">
        <v>221</v>
      </c>
      <c r="E38" s="837"/>
      <c r="F38" s="837"/>
      <c r="G38" s="837"/>
      <c r="H38" s="837"/>
      <c r="I38" s="837"/>
      <c r="J38" s="837"/>
      <c r="K38" s="837"/>
      <c r="L38" s="837"/>
      <c r="M38" s="837"/>
      <c r="N38" s="837"/>
    </row>
    <row r="39" spans="1:14" ht="34.5" customHeight="1" x14ac:dyDescent="0.2">
      <c r="A39" s="865"/>
      <c r="B39" s="838" t="s">
        <v>222</v>
      </c>
      <c r="C39" s="839"/>
      <c r="D39" s="837" t="s">
        <v>223</v>
      </c>
      <c r="E39" s="837"/>
      <c r="F39" s="837"/>
      <c r="G39" s="837"/>
      <c r="H39" s="837"/>
      <c r="I39" s="837"/>
      <c r="J39" s="837"/>
      <c r="K39" s="837"/>
      <c r="L39" s="837"/>
      <c r="M39" s="837"/>
      <c r="N39" s="837"/>
    </row>
    <row r="40" spans="1:14" ht="6.75" customHeight="1" x14ac:dyDescent="0.2"/>
    <row r="41" spans="1:14" ht="21.75" customHeight="1" x14ac:dyDescent="0.2">
      <c r="B41" s="822" t="s">
        <v>300</v>
      </c>
      <c r="C41" s="823"/>
      <c r="D41" s="823"/>
      <c r="E41" s="823"/>
      <c r="F41" s="823"/>
      <c r="G41" s="823"/>
      <c r="H41" s="823"/>
      <c r="I41" s="823"/>
      <c r="J41" s="823"/>
      <c r="K41" s="823"/>
      <c r="L41" s="823"/>
      <c r="M41" s="823"/>
      <c r="N41" s="824"/>
    </row>
    <row r="42" spans="1:14" ht="15" x14ac:dyDescent="0.2">
      <c r="B42" s="809" t="s">
        <v>257</v>
      </c>
      <c r="C42" s="810"/>
      <c r="D42" s="810"/>
      <c r="E42" s="810"/>
      <c r="F42" s="810"/>
      <c r="G42" s="810"/>
      <c r="H42" s="810"/>
      <c r="I42" s="810"/>
      <c r="J42" s="810"/>
      <c r="K42" s="810"/>
      <c r="L42" s="810"/>
      <c r="M42" s="810"/>
      <c r="N42" s="811"/>
    </row>
    <row r="43" spans="1:14" ht="55.5" customHeight="1" x14ac:dyDescent="0.2">
      <c r="B43" s="820" t="s">
        <v>302</v>
      </c>
      <c r="C43" s="820"/>
      <c r="D43" s="820"/>
      <c r="E43" s="820"/>
      <c r="F43" s="820"/>
      <c r="G43" s="820"/>
      <c r="H43" s="820"/>
      <c r="I43" s="820"/>
      <c r="J43" s="820"/>
      <c r="K43" s="820"/>
      <c r="L43" s="820"/>
      <c r="M43" s="820"/>
      <c r="N43" s="820"/>
    </row>
    <row r="44" spans="1:14" ht="15" customHeight="1" x14ac:dyDescent="0.2">
      <c r="B44" s="809" t="s">
        <v>258</v>
      </c>
      <c r="C44" s="810"/>
      <c r="D44" s="810"/>
      <c r="E44" s="810"/>
      <c r="F44" s="812"/>
      <c r="G44" s="812"/>
      <c r="H44" s="812"/>
      <c r="I44" s="812"/>
      <c r="J44" s="812"/>
      <c r="K44" s="812"/>
      <c r="L44" s="812"/>
      <c r="M44" s="812"/>
      <c r="N44" s="813"/>
    </row>
    <row r="45" spans="1:14" ht="96" customHeight="1" x14ac:dyDescent="0.2">
      <c r="B45" s="820" t="s">
        <v>297</v>
      </c>
      <c r="C45" s="820"/>
      <c r="D45" s="820"/>
      <c r="E45" s="820"/>
      <c r="F45" s="820"/>
      <c r="G45" s="820"/>
      <c r="H45" s="820"/>
      <c r="I45" s="820"/>
      <c r="J45" s="820"/>
      <c r="K45" s="820"/>
      <c r="L45" s="820"/>
      <c r="M45" s="820"/>
      <c r="N45" s="820"/>
    </row>
    <row r="46" spans="1:14" ht="25.5" customHeight="1" x14ac:dyDescent="0.2">
      <c r="B46" s="821" t="s">
        <v>301</v>
      </c>
      <c r="C46" s="821"/>
      <c r="D46" s="821"/>
      <c r="E46" s="821"/>
      <c r="F46" s="821"/>
      <c r="G46" s="821"/>
      <c r="H46" s="821"/>
      <c r="I46" s="821"/>
      <c r="J46" s="821"/>
      <c r="K46" s="821"/>
      <c r="L46" s="821"/>
      <c r="M46" s="821"/>
      <c r="N46" s="821"/>
    </row>
    <row r="47" spans="1:14" ht="27" customHeight="1" x14ac:dyDescent="0.2">
      <c r="B47" s="191" t="s">
        <v>259</v>
      </c>
      <c r="C47" s="819" t="s">
        <v>260</v>
      </c>
      <c r="D47" s="819"/>
      <c r="E47" s="819"/>
      <c r="F47" s="819"/>
      <c r="G47" s="819"/>
      <c r="H47" s="819"/>
      <c r="I47" s="819"/>
      <c r="J47" s="819"/>
      <c r="K47" s="819"/>
      <c r="L47" s="819"/>
      <c r="M47" s="819"/>
      <c r="N47" s="819"/>
    </row>
    <row r="48" spans="1:14" ht="27" customHeight="1" x14ac:dyDescent="0.2">
      <c r="B48" s="191" t="s">
        <v>261</v>
      </c>
      <c r="C48" s="819" t="s">
        <v>262</v>
      </c>
      <c r="D48" s="819"/>
      <c r="E48" s="819"/>
      <c r="F48" s="819"/>
      <c r="G48" s="819"/>
      <c r="H48" s="819"/>
      <c r="I48" s="819"/>
      <c r="J48" s="819"/>
      <c r="K48" s="819"/>
      <c r="L48" s="819"/>
      <c r="M48" s="819"/>
      <c r="N48" s="819"/>
    </row>
    <row r="49" spans="2:14" ht="27" customHeight="1" x14ac:dyDescent="0.2">
      <c r="B49" s="191" t="s">
        <v>263</v>
      </c>
      <c r="C49" s="819" t="s">
        <v>264</v>
      </c>
      <c r="D49" s="819"/>
      <c r="E49" s="819"/>
      <c r="F49" s="819"/>
      <c r="G49" s="819"/>
      <c r="H49" s="819"/>
      <c r="I49" s="819"/>
      <c r="J49" s="819"/>
      <c r="K49" s="819"/>
      <c r="L49" s="819"/>
      <c r="M49" s="819"/>
      <c r="N49" s="819"/>
    </row>
    <row r="50" spans="2:14" ht="27" customHeight="1" x14ac:dyDescent="0.2">
      <c r="B50" s="191" t="s">
        <v>265</v>
      </c>
      <c r="C50" s="819" t="s">
        <v>266</v>
      </c>
      <c r="D50" s="819"/>
      <c r="E50" s="819"/>
      <c r="F50" s="819"/>
      <c r="G50" s="819"/>
      <c r="H50" s="819"/>
      <c r="I50" s="819"/>
      <c r="J50" s="819"/>
      <c r="K50" s="819"/>
      <c r="L50" s="819"/>
      <c r="M50" s="819"/>
      <c r="N50" s="819"/>
    </row>
    <row r="51" spans="2:14" ht="27" customHeight="1" x14ac:dyDescent="0.2">
      <c r="B51" s="191" t="s">
        <v>267</v>
      </c>
      <c r="C51" s="819" t="s">
        <v>268</v>
      </c>
      <c r="D51" s="819"/>
      <c r="E51" s="819"/>
      <c r="F51" s="819"/>
      <c r="G51" s="819"/>
      <c r="H51" s="819"/>
      <c r="I51" s="819"/>
      <c r="J51" s="819"/>
      <c r="K51" s="819"/>
      <c r="L51" s="819"/>
      <c r="M51" s="819"/>
      <c r="N51" s="819"/>
    </row>
    <row r="52" spans="2:14" ht="39" customHeight="1" x14ac:dyDescent="0.2">
      <c r="B52" s="191" t="s">
        <v>269</v>
      </c>
      <c r="C52" s="819" t="s">
        <v>270</v>
      </c>
      <c r="D52" s="819"/>
      <c r="E52" s="819"/>
      <c r="F52" s="819"/>
      <c r="G52" s="819"/>
      <c r="H52" s="819"/>
      <c r="I52" s="819"/>
      <c r="J52" s="819"/>
      <c r="K52" s="819"/>
      <c r="L52" s="819"/>
      <c r="M52" s="819"/>
      <c r="N52" s="819"/>
    </row>
    <row r="53" spans="2:14" ht="36.75" customHeight="1" x14ac:dyDescent="0.2">
      <c r="B53" s="191" t="s">
        <v>271</v>
      </c>
      <c r="C53" s="819" t="s">
        <v>272</v>
      </c>
      <c r="D53" s="819"/>
      <c r="E53" s="819"/>
      <c r="F53" s="819"/>
      <c r="G53" s="819"/>
      <c r="H53" s="819"/>
      <c r="I53" s="819"/>
      <c r="J53" s="819"/>
      <c r="K53" s="819"/>
      <c r="L53" s="819"/>
      <c r="M53" s="819"/>
      <c r="N53" s="819"/>
    </row>
    <row r="54" spans="2:14" ht="27" customHeight="1" x14ac:dyDescent="0.2">
      <c r="B54" s="191" t="s">
        <v>273</v>
      </c>
      <c r="C54" s="819" t="s">
        <v>274</v>
      </c>
      <c r="D54" s="819"/>
      <c r="E54" s="819"/>
      <c r="F54" s="819"/>
      <c r="G54" s="819"/>
      <c r="H54" s="819"/>
      <c r="I54" s="819"/>
      <c r="J54" s="819"/>
      <c r="K54" s="819"/>
      <c r="L54" s="819"/>
      <c r="M54" s="819"/>
      <c r="N54" s="819"/>
    </row>
    <row r="55" spans="2:14" ht="33.75" customHeight="1" x14ac:dyDescent="0.2">
      <c r="B55" s="191" t="s">
        <v>303</v>
      </c>
      <c r="C55" s="806" t="s">
        <v>305</v>
      </c>
      <c r="D55" s="807"/>
      <c r="E55" s="807"/>
      <c r="F55" s="807"/>
      <c r="G55" s="807"/>
      <c r="H55" s="807"/>
      <c r="I55" s="807"/>
      <c r="J55" s="807"/>
      <c r="K55" s="807"/>
      <c r="L55" s="807"/>
      <c r="M55" s="807"/>
      <c r="N55" s="808"/>
    </row>
    <row r="56" spans="2:14" ht="46.5" customHeight="1" x14ac:dyDescent="0.2">
      <c r="B56" s="191" t="s">
        <v>304</v>
      </c>
      <c r="C56" s="806" t="s">
        <v>306</v>
      </c>
      <c r="D56" s="807"/>
      <c r="E56" s="807"/>
      <c r="F56" s="807"/>
      <c r="G56" s="807"/>
      <c r="H56" s="807"/>
      <c r="I56" s="807"/>
      <c r="J56" s="807"/>
      <c r="K56" s="807"/>
      <c r="L56" s="807"/>
      <c r="M56" s="807"/>
      <c r="N56" s="808"/>
    </row>
    <row r="57" spans="2:14" ht="27" customHeight="1" x14ac:dyDescent="0.2">
      <c r="B57" s="191" t="s">
        <v>275</v>
      </c>
      <c r="C57" s="819" t="s">
        <v>276</v>
      </c>
      <c r="D57" s="819"/>
      <c r="E57" s="819"/>
      <c r="F57" s="819"/>
      <c r="G57" s="819"/>
      <c r="H57" s="819"/>
      <c r="I57" s="819"/>
      <c r="J57" s="819"/>
      <c r="K57" s="819"/>
      <c r="L57" s="819"/>
      <c r="M57" s="819"/>
      <c r="N57" s="819"/>
    </row>
    <row r="58" spans="2:14" ht="27" customHeight="1" x14ac:dyDescent="0.2">
      <c r="B58" s="191" t="s">
        <v>277</v>
      </c>
      <c r="C58" s="819" t="s">
        <v>278</v>
      </c>
      <c r="D58" s="819"/>
      <c r="E58" s="819"/>
      <c r="F58" s="819"/>
      <c r="G58" s="819"/>
      <c r="H58" s="819"/>
      <c r="I58" s="819"/>
      <c r="J58" s="819"/>
      <c r="K58" s="819"/>
      <c r="L58" s="819"/>
      <c r="M58" s="819"/>
      <c r="N58" s="819"/>
    </row>
    <row r="59" spans="2:14" ht="27" customHeight="1" x14ac:dyDescent="0.2">
      <c r="B59" s="191" t="s">
        <v>279</v>
      </c>
      <c r="C59" s="819" t="s">
        <v>280</v>
      </c>
      <c r="D59" s="819"/>
      <c r="E59" s="819"/>
      <c r="F59" s="819"/>
      <c r="G59" s="819"/>
      <c r="H59" s="819"/>
      <c r="I59" s="819"/>
      <c r="J59" s="819"/>
      <c r="K59" s="819"/>
      <c r="L59" s="819"/>
      <c r="M59" s="819"/>
      <c r="N59" s="819"/>
    </row>
    <row r="60" spans="2:14" ht="27" customHeight="1" x14ac:dyDescent="0.2">
      <c r="B60" s="192" t="s">
        <v>281</v>
      </c>
      <c r="C60" s="819" t="s">
        <v>282</v>
      </c>
      <c r="D60" s="819"/>
      <c r="E60" s="819"/>
      <c r="F60" s="819"/>
      <c r="G60" s="819"/>
      <c r="H60" s="819"/>
      <c r="I60" s="819"/>
      <c r="J60" s="819"/>
      <c r="K60" s="819"/>
      <c r="L60" s="819"/>
      <c r="M60" s="819"/>
      <c r="N60" s="819"/>
    </row>
    <row r="61" spans="2:14" ht="27" customHeight="1" x14ac:dyDescent="0.2">
      <c r="B61" s="192" t="s">
        <v>283</v>
      </c>
      <c r="C61" s="819" t="s">
        <v>284</v>
      </c>
      <c r="D61" s="819"/>
      <c r="E61" s="819"/>
      <c r="F61" s="819"/>
      <c r="G61" s="819"/>
      <c r="H61" s="819"/>
      <c r="I61" s="819"/>
      <c r="J61" s="819"/>
      <c r="K61" s="819"/>
      <c r="L61" s="819"/>
      <c r="M61" s="819"/>
      <c r="N61" s="819"/>
    </row>
    <row r="62" spans="2:14" ht="27" customHeight="1" x14ac:dyDescent="0.2">
      <c r="B62" s="192" t="s">
        <v>285</v>
      </c>
      <c r="C62" s="819" t="s">
        <v>286</v>
      </c>
      <c r="D62" s="819"/>
      <c r="E62" s="819"/>
      <c r="F62" s="819"/>
      <c r="G62" s="819"/>
      <c r="H62" s="819"/>
      <c r="I62" s="819"/>
      <c r="J62" s="819"/>
      <c r="K62" s="819"/>
      <c r="L62" s="819"/>
      <c r="M62" s="819"/>
      <c r="N62" s="819"/>
    </row>
    <row r="63" spans="2:14" ht="27" customHeight="1" x14ac:dyDescent="0.2">
      <c r="B63" s="192" t="s">
        <v>287</v>
      </c>
      <c r="C63" s="819" t="s">
        <v>288</v>
      </c>
      <c r="D63" s="819"/>
      <c r="E63" s="819"/>
      <c r="F63" s="819"/>
      <c r="G63" s="819"/>
      <c r="H63" s="819"/>
      <c r="I63" s="819"/>
      <c r="J63" s="819"/>
      <c r="K63" s="819"/>
      <c r="L63" s="819"/>
      <c r="M63" s="819"/>
      <c r="N63" s="819"/>
    </row>
    <row r="64" spans="2:14" ht="27" customHeight="1" x14ac:dyDescent="0.2">
      <c r="B64" s="192" t="s">
        <v>289</v>
      </c>
      <c r="C64" s="817" t="s">
        <v>290</v>
      </c>
      <c r="D64" s="817"/>
      <c r="E64" s="817"/>
      <c r="F64" s="817"/>
      <c r="G64" s="817"/>
      <c r="H64" s="817"/>
      <c r="I64" s="817"/>
      <c r="J64" s="817"/>
      <c r="K64" s="817"/>
      <c r="L64" s="817"/>
      <c r="M64" s="817"/>
      <c r="N64" s="817"/>
    </row>
    <row r="65" spans="2:14" ht="27" customHeight="1" x14ac:dyDescent="0.2">
      <c r="B65" s="192" t="s">
        <v>291</v>
      </c>
      <c r="C65" s="817" t="s">
        <v>292</v>
      </c>
      <c r="D65" s="817"/>
      <c r="E65" s="817"/>
      <c r="F65" s="817"/>
      <c r="G65" s="817"/>
      <c r="H65" s="817"/>
      <c r="I65" s="817"/>
      <c r="J65" s="817"/>
      <c r="K65" s="817"/>
      <c r="L65" s="817"/>
      <c r="M65" s="817"/>
      <c r="N65" s="817"/>
    </row>
    <row r="66" spans="2:14" ht="27" customHeight="1" x14ac:dyDescent="0.2">
      <c r="B66" s="192" t="s">
        <v>293</v>
      </c>
      <c r="C66" s="817" t="s">
        <v>294</v>
      </c>
      <c r="D66" s="817"/>
      <c r="E66" s="817"/>
      <c r="F66" s="817"/>
      <c r="G66" s="817"/>
      <c r="H66" s="817"/>
      <c r="I66" s="817"/>
      <c r="J66" s="817"/>
      <c r="K66" s="817"/>
      <c r="L66" s="817"/>
      <c r="M66" s="817"/>
      <c r="N66" s="817"/>
    </row>
    <row r="67" spans="2:14" x14ac:dyDescent="0.2">
      <c r="B67" s="814"/>
      <c r="C67" s="815"/>
      <c r="D67" s="815"/>
      <c r="E67" s="815"/>
      <c r="F67" s="815"/>
      <c r="G67" s="815"/>
      <c r="H67" s="815"/>
      <c r="I67" s="815"/>
      <c r="J67" s="815"/>
      <c r="K67" s="815"/>
      <c r="L67" s="815"/>
      <c r="M67" s="815"/>
      <c r="N67" s="816"/>
    </row>
    <row r="68" spans="2:14" ht="17.25" customHeight="1" x14ac:dyDescent="0.2">
      <c r="B68" s="818" t="s">
        <v>295</v>
      </c>
      <c r="C68" s="818"/>
      <c r="D68" s="818"/>
      <c r="E68" s="818"/>
      <c r="F68" s="818"/>
      <c r="G68" s="818"/>
      <c r="H68" s="818"/>
      <c r="I68" s="818"/>
      <c r="J68" s="818"/>
      <c r="K68" s="818"/>
      <c r="L68" s="818"/>
      <c r="M68" s="818"/>
      <c r="N68" s="818"/>
    </row>
    <row r="69" spans="2:14" ht="22.5" customHeight="1" x14ac:dyDescent="0.2">
      <c r="B69" s="818" t="s">
        <v>296</v>
      </c>
      <c r="C69" s="818"/>
      <c r="D69" s="818"/>
      <c r="E69" s="818"/>
      <c r="F69" s="818"/>
      <c r="G69" s="818"/>
      <c r="H69" s="818"/>
      <c r="I69" s="818"/>
      <c r="J69" s="818"/>
      <c r="K69" s="818"/>
      <c r="L69" s="818"/>
      <c r="M69" s="818"/>
      <c r="N69" s="818"/>
    </row>
  </sheetData>
  <mergeCells count="104">
    <mergeCell ref="B35:C35"/>
    <mergeCell ref="D35:N35"/>
    <mergeCell ref="A1:N1"/>
    <mergeCell ref="B7:C7"/>
    <mergeCell ref="D7:N7"/>
    <mergeCell ref="B8:C8"/>
    <mergeCell ref="D8:N8"/>
    <mergeCell ref="A2:N2"/>
    <mergeCell ref="B30:C30"/>
    <mergeCell ref="D30:N30"/>
    <mergeCell ref="B31:C31"/>
    <mergeCell ref="D31:N31"/>
    <mergeCell ref="B16:B19"/>
    <mergeCell ref="D16:N16"/>
    <mergeCell ref="D17:N17"/>
    <mergeCell ref="D18:N18"/>
    <mergeCell ref="D19:N19"/>
    <mergeCell ref="B15:C15"/>
    <mergeCell ref="A30:A34"/>
    <mergeCell ref="A35:A39"/>
    <mergeCell ref="D15:N15"/>
    <mergeCell ref="B5:C5"/>
    <mergeCell ref="D5:N5"/>
    <mergeCell ref="B6:C6"/>
    <mergeCell ref="B34:C34"/>
    <mergeCell ref="D34:N34"/>
    <mergeCell ref="D6:N6"/>
    <mergeCell ref="B13:C13"/>
    <mergeCell ref="D11:N11"/>
    <mergeCell ref="D13:N13"/>
    <mergeCell ref="B12:C12"/>
    <mergeCell ref="D12:N12"/>
    <mergeCell ref="B14:C14"/>
    <mergeCell ref="D14:N14"/>
    <mergeCell ref="B27:C27"/>
    <mergeCell ref="B26:C26"/>
    <mergeCell ref="D26:N26"/>
    <mergeCell ref="B20:C20"/>
    <mergeCell ref="D20:N20"/>
    <mergeCell ref="B24:C24"/>
    <mergeCell ref="D24:N24"/>
    <mergeCell ref="B25:C25"/>
    <mergeCell ref="D25:N25"/>
    <mergeCell ref="A3:N3"/>
    <mergeCell ref="A4:N4"/>
    <mergeCell ref="B21:C21"/>
    <mergeCell ref="D21:N21"/>
    <mergeCell ref="B22:C22"/>
    <mergeCell ref="D22:N22"/>
    <mergeCell ref="B23:C23"/>
    <mergeCell ref="D23:N23"/>
    <mergeCell ref="B9:C9"/>
    <mergeCell ref="D9:N9"/>
    <mergeCell ref="B10:C10"/>
    <mergeCell ref="D10:N10"/>
    <mergeCell ref="B11:C11"/>
    <mergeCell ref="B46:N46"/>
    <mergeCell ref="C47:N47"/>
    <mergeCell ref="C48:N48"/>
    <mergeCell ref="C49:N49"/>
    <mergeCell ref="B41:N41"/>
    <mergeCell ref="A10:A19"/>
    <mergeCell ref="A5:A9"/>
    <mergeCell ref="A20:A28"/>
    <mergeCell ref="A29:N29"/>
    <mergeCell ref="D38:N38"/>
    <mergeCell ref="B39:C39"/>
    <mergeCell ref="D39:N39"/>
    <mergeCell ref="D27:N27"/>
    <mergeCell ref="B38:C38"/>
    <mergeCell ref="B32:C32"/>
    <mergeCell ref="D32:N32"/>
    <mergeCell ref="B36:C36"/>
    <mergeCell ref="D36:N36"/>
    <mergeCell ref="B37:C37"/>
    <mergeCell ref="D37:N37"/>
    <mergeCell ref="B33:C33"/>
    <mergeCell ref="B28:C28"/>
    <mergeCell ref="D28:N28"/>
    <mergeCell ref="D33:N33"/>
    <mergeCell ref="C55:N55"/>
    <mergeCell ref="C56:N56"/>
    <mergeCell ref="B42:N42"/>
    <mergeCell ref="B44:N44"/>
    <mergeCell ref="B67:N67"/>
    <mergeCell ref="C65:N65"/>
    <mergeCell ref="C66:N66"/>
    <mergeCell ref="B68:N68"/>
    <mergeCell ref="B69:N69"/>
    <mergeCell ref="C59:N59"/>
    <mergeCell ref="C60:N60"/>
    <mergeCell ref="C61:N61"/>
    <mergeCell ref="C57:N57"/>
    <mergeCell ref="C58:N58"/>
    <mergeCell ref="C62:N62"/>
    <mergeCell ref="C63:N63"/>
    <mergeCell ref="C64:N64"/>
    <mergeCell ref="C50:N50"/>
    <mergeCell ref="C51:N51"/>
    <mergeCell ref="C52:N52"/>
    <mergeCell ref="C53:N53"/>
    <mergeCell ref="C54:N54"/>
    <mergeCell ref="B43:N43"/>
    <mergeCell ref="B45:N45"/>
  </mergeCell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7:D51"/>
  <sheetViews>
    <sheetView showGridLines="0" workbookViewId="0">
      <pane xSplit="4" ySplit="8" topLeftCell="E9" activePane="bottomRight" state="frozen"/>
      <selection pane="topRight" activeCell="E1" sqref="E1"/>
      <selection pane="bottomLeft" activeCell="A8" sqref="A8"/>
      <selection pane="bottomRight"/>
    </sheetView>
  </sheetViews>
  <sheetFormatPr baseColWidth="10" defaultRowHeight="15" x14ac:dyDescent="0.25"/>
  <cols>
    <col min="1" max="1" width="7.625" customWidth="1"/>
    <col min="2" max="2" width="10" customWidth="1"/>
    <col min="3" max="3" width="58.375" customWidth="1"/>
    <col min="4" max="4" width="31.875" customWidth="1"/>
  </cols>
  <sheetData>
    <row r="7" spans="1:4" x14ac:dyDescent="0.25">
      <c r="B7" s="107"/>
      <c r="C7" s="115" t="s">
        <v>53</v>
      </c>
      <c r="D7" s="27"/>
    </row>
    <row r="8" spans="1:4" ht="23.25" thickBot="1" x14ac:dyDescent="0.3">
      <c r="A8" s="114" t="s">
        <v>137</v>
      </c>
      <c r="B8" s="109" t="s">
        <v>5</v>
      </c>
      <c r="C8" s="109" t="s">
        <v>138</v>
      </c>
      <c r="D8" s="108" t="s">
        <v>63</v>
      </c>
    </row>
    <row r="9" spans="1:4" ht="66.75" customHeight="1" thickBot="1" x14ac:dyDescent="0.3">
      <c r="A9" s="24">
        <v>103</v>
      </c>
      <c r="B9" s="101">
        <v>1</v>
      </c>
      <c r="C9" s="13" t="s">
        <v>163</v>
      </c>
      <c r="D9" s="102" t="s">
        <v>139</v>
      </c>
    </row>
    <row r="10" spans="1:4" ht="30" x14ac:dyDescent="0.25">
      <c r="A10" s="24">
        <v>103</v>
      </c>
      <c r="B10" s="101">
        <v>2</v>
      </c>
      <c r="C10" s="102" t="s">
        <v>41</v>
      </c>
      <c r="D10" s="102" t="s">
        <v>139</v>
      </c>
    </row>
    <row r="11" spans="1:4" ht="30" x14ac:dyDescent="0.25">
      <c r="A11" s="24">
        <v>103</v>
      </c>
      <c r="B11" s="101">
        <v>3</v>
      </c>
      <c r="C11" s="102" t="s">
        <v>140</v>
      </c>
      <c r="D11" s="102" t="s">
        <v>139</v>
      </c>
    </row>
    <row r="12" spans="1:4" x14ac:dyDescent="0.25">
      <c r="A12" s="24">
        <v>103</v>
      </c>
      <c r="B12" s="101">
        <v>4</v>
      </c>
      <c r="C12" s="102" t="s">
        <v>141</v>
      </c>
      <c r="D12" s="102" t="s">
        <v>139</v>
      </c>
    </row>
    <row r="13" spans="1:4" s="110" customFormat="1" ht="30" x14ac:dyDescent="0.25">
      <c r="A13" s="24">
        <v>103</v>
      </c>
      <c r="B13" s="101">
        <v>5</v>
      </c>
      <c r="C13" s="112" t="s">
        <v>42</v>
      </c>
      <c r="D13" s="102" t="s">
        <v>139</v>
      </c>
    </row>
    <row r="14" spans="1:4" ht="30" x14ac:dyDescent="0.25">
      <c r="A14" s="24">
        <v>103</v>
      </c>
      <c r="B14" s="101">
        <v>6</v>
      </c>
      <c r="C14" s="102" t="s">
        <v>142</v>
      </c>
      <c r="D14" s="102" t="s">
        <v>139</v>
      </c>
    </row>
    <row r="15" spans="1:4" ht="30" x14ac:dyDescent="0.25">
      <c r="A15" s="24">
        <v>103</v>
      </c>
      <c r="B15" s="101">
        <v>7</v>
      </c>
      <c r="C15" s="102" t="s">
        <v>143</v>
      </c>
      <c r="D15" s="102" t="s">
        <v>139</v>
      </c>
    </row>
    <row r="16" spans="1:4" ht="32.25" customHeight="1" x14ac:dyDescent="0.25">
      <c r="A16" s="24">
        <v>103</v>
      </c>
      <c r="B16" s="101">
        <v>8</v>
      </c>
      <c r="C16" s="102" t="s">
        <v>110</v>
      </c>
      <c r="D16" s="102" t="s">
        <v>144</v>
      </c>
    </row>
    <row r="17" spans="1:4" ht="30" customHeight="1" x14ac:dyDescent="0.25">
      <c r="A17" s="24">
        <v>103</v>
      </c>
      <c r="B17" s="101">
        <v>9</v>
      </c>
      <c r="C17" s="102" t="s">
        <v>111</v>
      </c>
      <c r="D17" s="102" t="s">
        <v>144</v>
      </c>
    </row>
    <row r="18" spans="1:4" ht="29.25" customHeight="1" x14ac:dyDescent="0.25">
      <c r="A18" s="24">
        <v>103</v>
      </c>
      <c r="B18" s="101">
        <v>10</v>
      </c>
      <c r="C18" s="102" t="s">
        <v>112</v>
      </c>
      <c r="D18" s="102" t="s">
        <v>144</v>
      </c>
    </row>
    <row r="19" spans="1:4" ht="30" x14ac:dyDescent="0.25">
      <c r="A19" s="24">
        <v>103</v>
      </c>
      <c r="B19" s="101">
        <v>11</v>
      </c>
      <c r="C19" s="102" t="s">
        <v>145</v>
      </c>
      <c r="D19" s="102" t="s">
        <v>146</v>
      </c>
    </row>
    <row r="20" spans="1:4" ht="30" x14ac:dyDescent="0.25">
      <c r="A20" s="24">
        <v>115</v>
      </c>
      <c r="B20" s="101">
        <v>12</v>
      </c>
      <c r="C20" s="102" t="s">
        <v>147</v>
      </c>
      <c r="D20" s="102" t="s">
        <v>148</v>
      </c>
    </row>
    <row r="21" spans="1:4" s="111" customFormat="1" ht="30" x14ac:dyDescent="0.25">
      <c r="A21" s="24">
        <v>115</v>
      </c>
      <c r="B21" s="101">
        <v>13</v>
      </c>
      <c r="C21" s="102" t="s">
        <v>149</v>
      </c>
      <c r="D21" s="102" t="s">
        <v>148</v>
      </c>
    </row>
    <row r="22" spans="1:4" ht="30" x14ac:dyDescent="0.25">
      <c r="A22" s="24">
        <v>115</v>
      </c>
      <c r="B22" s="101">
        <v>14</v>
      </c>
      <c r="C22" s="102" t="s">
        <v>150</v>
      </c>
      <c r="D22" s="102" t="s">
        <v>148</v>
      </c>
    </row>
    <row r="23" spans="1:4" ht="30" x14ac:dyDescent="0.25">
      <c r="A23" s="24">
        <v>115</v>
      </c>
      <c r="B23" s="101">
        <v>15</v>
      </c>
      <c r="C23" s="102" t="s">
        <v>40</v>
      </c>
      <c r="D23" s="102" t="s">
        <v>148</v>
      </c>
    </row>
    <row r="24" spans="1:4" ht="60" x14ac:dyDescent="0.25">
      <c r="A24" s="24">
        <v>117</v>
      </c>
      <c r="B24" s="101">
        <v>16</v>
      </c>
      <c r="C24" s="102" t="s">
        <v>151</v>
      </c>
      <c r="D24" s="102" t="s">
        <v>146</v>
      </c>
    </row>
    <row r="25" spans="1:4" ht="30" x14ac:dyDescent="0.25">
      <c r="A25" s="24">
        <v>117</v>
      </c>
      <c r="B25" s="101">
        <v>17</v>
      </c>
      <c r="C25" s="102" t="s">
        <v>152</v>
      </c>
      <c r="D25" s="102" t="s">
        <v>146</v>
      </c>
    </row>
    <row r="26" spans="1:4" x14ac:dyDescent="0.25">
      <c r="A26" s="24">
        <v>117</v>
      </c>
      <c r="B26" s="101">
        <v>18</v>
      </c>
      <c r="C26" s="102" t="s">
        <v>153</v>
      </c>
      <c r="D26" s="102" t="s">
        <v>146</v>
      </c>
    </row>
    <row r="27" spans="1:4" x14ac:dyDescent="0.25">
      <c r="A27" s="24">
        <v>117</v>
      </c>
      <c r="B27" s="101">
        <v>19</v>
      </c>
      <c r="C27" s="102" t="s">
        <v>154</v>
      </c>
      <c r="D27" s="102" t="s">
        <v>146</v>
      </c>
    </row>
    <row r="28" spans="1:4" ht="30" x14ac:dyDescent="0.25">
      <c r="A28" s="24">
        <v>118</v>
      </c>
      <c r="B28" s="101">
        <v>20</v>
      </c>
      <c r="C28" s="102" t="s">
        <v>155</v>
      </c>
      <c r="D28" s="102" t="s">
        <v>146</v>
      </c>
    </row>
    <row r="29" spans="1:4" ht="30" x14ac:dyDescent="0.25">
      <c r="A29" s="24">
        <v>119</v>
      </c>
      <c r="B29" s="101">
        <v>21</v>
      </c>
      <c r="C29" s="102" t="s">
        <v>156</v>
      </c>
      <c r="D29" s="102" t="s">
        <v>146</v>
      </c>
    </row>
    <row r="30" spans="1:4" ht="30" x14ac:dyDescent="0.25">
      <c r="A30" s="24">
        <v>119</v>
      </c>
      <c r="B30" s="101">
        <v>22</v>
      </c>
      <c r="C30" s="102" t="s">
        <v>38</v>
      </c>
      <c r="D30" s="102" t="s">
        <v>146</v>
      </c>
    </row>
    <row r="31" spans="1:4" ht="30" x14ac:dyDescent="0.25">
      <c r="A31" s="24">
        <v>119</v>
      </c>
      <c r="B31" s="101">
        <v>23</v>
      </c>
      <c r="C31" s="102" t="s">
        <v>157</v>
      </c>
      <c r="D31" s="102" t="s">
        <v>146</v>
      </c>
    </row>
    <row r="32" spans="1:4" ht="30" x14ac:dyDescent="0.25">
      <c r="A32" s="24">
        <v>116</v>
      </c>
      <c r="B32" s="101">
        <v>24</v>
      </c>
      <c r="C32" s="37" t="s">
        <v>117</v>
      </c>
      <c r="D32" s="102" t="s">
        <v>115</v>
      </c>
    </row>
    <row r="33" spans="1:4" x14ac:dyDescent="0.25">
      <c r="A33" s="113"/>
      <c r="B33" s="113"/>
      <c r="C33" s="113"/>
      <c r="D33" s="113"/>
    </row>
    <row r="34" spans="1:4" x14ac:dyDescent="0.25">
      <c r="A34" s="113"/>
      <c r="B34" s="113"/>
      <c r="C34" s="113"/>
      <c r="D34" s="113"/>
    </row>
    <row r="35" spans="1:4" x14ac:dyDescent="0.25">
      <c r="A35" s="113"/>
      <c r="B35" s="113"/>
      <c r="C35" s="113"/>
      <c r="D35" s="113"/>
    </row>
    <row r="36" spans="1:4" x14ac:dyDescent="0.25">
      <c r="A36" s="113"/>
      <c r="B36" s="113"/>
      <c r="C36" s="113"/>
      <c r="D36" s="113"/>
    </row>
    <row r="37" spans="1:4" ht="15" customHeight="1" x14ac:dyDescent="0.25">
      <c r="A37" s="113"/>
      <c r="B37" s="109"/>
      <c r="C37" s="115" t="s">
        <v>87</v>
      </c>
    </row>
    <row r="38" spans="1:4" ht="30" x14ac:dyDescent="0.25">
      <c r="A38" s="114" t="s">
        <v>137</v>
      </c>
      <c r="B38" s="109" t="s">
        <v>5</v>
      </c>
      <c r="C38" s="109" t="s">
        <v>158</v>
      </c>
      <c r="D38" s="109" t="s">
        <v>63</v>
      </c>
    </row>
    <row r="39" spans="1:4" ht="28.5" customHeight="1" x14ac:dyDescent="0.25">
      <c r="A39" s="24">
        <v>92</v>
      </c>
      <c r="B39" s="101">
        <v>1</v>
      </c>
      <c r="C39" s="102" t="s">
        <v>159</v>
      </c>
      <c r="D39" s="101" t="s">
        <v>160</v>
      </c>
    </row>
    <row r="40" spans="1:4" x14ac:dyDescent="0.25">
      <c r="A40" s="24">
        <v>92</v>
      </c>
      <c r="B40" s="101">
        <v>2</v>
      </c>
      <c r="C40" s="102" t="s">
        <v>30</v>
      </c>
      <c r="D40" s="101" t="s">
        <v>160</v>
      </c>
    </row>
    <row r="41" spans="1:4" ht="30" x14ac:dyDescent="0.25">
      <c r="A41" s="24">
        <v>92</v>
      </c>
      <c r="B41" s="102">
        <v>3</v>
      </c>
      <c r="C41" s="112" t="s">
        <v>113</v>
      </c>
      <c r="D41" s="101" t="s">
        <v>160</v>
      </c>
    </row>
    <row r="42" spans="1:4" ht="30" x14ac:dyDescent="0.25">
      <c r="A42" s="24">
        <v>92</v>
      </c>
      <c r="B42" s="102">
        <v>4</v>
      </c>
      <c r="C42" s="102" t="s">
        <v>114</v>
      </c>
      <c r="D42" s="101" t="s">
        <v>160</v>
      </c>
    </row>
    <row r="43" spans="1:4" ht="60" x14ac:dyDescent="0.25">
      <c r="A43" s="24">
        <v>92</v>
      </c>
      <c r="B43" s="102">
        <v>5</v>
      </c>
      <c r="C43" s="102" t="s">
        <v>161</v>
      </c>
      <c r="D43" s="101" t="s">
        <v>160</v>
      </c>
    </row>
    <row r="44" spans="1:4" x14ac:dyDescent="0.25">
      <c r="A44" s="113"/>
      <c r="B44" s="113"/>
      <c r="C44" s="113"/>
      <c r="D44" s="113"/>
    </row>
    <row r="45" spans="1:4" x14ac:dyDescent="0.25">
      <c r="A45" s="113"/>
      <c r="B45" s="113"/>
      <c r="C45" s="113"/>
      <c r="D45" s="113"/>
    </row>
    <row r="46" spans="1:4" ht="15" customHeight="1" x14ac:dyDescent="0.25">
      <c r="A46" s="113"/>
      <c r="B46" s="109"/>
      <c r="C46" s="115" t="s">
        <v>83</v>
      </c>
    </row>
    <row r="47" spans="1:4" ht="30.75" thickBot="1" x14ac:dyDescent="0.3">
      <c r="A47" s="114" t="s">
        <v>137</v>
      </c>
      <c r="B47" s="109" t="s">
        <v>5</v>
      </c>
      <c r="C47" s="109" t="s">
        <v>158</v>
      </c>
      <c r="D47" s="109" t="s">
        <v>63</v>
      </c>
    </row>
    <row r="48" spans="1:4" ht="45.75" thickBot="1" x14ac:dyDescent="0.3">
      <c r="A48" s="24">
        <v>71</v>
      </c>
      <c r="B48" s="102">
        <v>1</v>
      </c>
      <c r="C48" s="121" t="s">
        <v>165</v>
      </c>
      <c r="D48" s="101" t="s">
        <v>160</v>
      </c>
    </row>
    <row r="49" spans="1:4" ht="45.75" thickBot="1" x14ac:dyDescent="0.3">
      <c r="A49" s="24">
        <v>71</v>
      </c>
      <c r="B49" s="102">
        <v>2</v>
      </c>
      <c r="C49" s="121" t="s">
        <v>166</v>
      </c>
      <c r="D49" s="101" t="s">
        <v>160</v>
      </c>
    </row>
    <row r="50" spans="1:4" ht="30" x14ac:dyDescent="0.25">
      <c r="A50" s="24">
        <v>71</v>
      </c>
      <c r="B50" s="101">
        <v>3</v>
      </c>
      <c r="C50" s="122" t="s">
        <v>164</v>
      </c>
      <c r="D50" s="101" t="s">
        <v>160</v>
      </c>
    </row>
    <row r="51" spans="1:4" ht="30" x14ac:dyDescent="0.25">
      <c r="A51" s="24">
        <v>71</v>
      </c>
      <c r="B51" s="101">
        <v>4</v>
      </c>
      <c r="C51" s="102" t="s">
        <v>162</v>
      </c>
      <c r="D51" s="101" t="s">
        <v>146</v>
      </c>
    </row>
  </sheetData>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PLAN DE ACCIÓN 2019 Producto</vt:lpstr>
      <vt:lpstr>PLAN DE ACCIÓN 2019 Actividades</vt:lpstr>
      <vt:lpstr>listas</vt:lpstr>
      <vt:lpstr>PLAN DE DESARROLLO 2019 Matriz</vt:lpstr>
      <vt:lpstr>INSTRUCTIVO</vt:lpstr>
      <vt:lpstr>Actividades Plan de Desarrollo</vt:lpstr>
      <vt:lpstr>'PLAN DE DESARROLLO 2019 Matriz'!Área_de_impresión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Edgar Andrés Ortiz Vivas</cp:lastModifiedBy>
  <cp:lastPrinted>2018-11-14T14:49:26Z</cp:lastPrinted>
  <dcterms:created xsi:type="dcterms:W3CDTF">2018-02-01T01:50:26Z</dcterms:created>
  <dcterms:modified xsi:type="dcterms:W3CDTF">2019-01-31T16:45:53Z</dcterms:modified>
</cp:coreProperties>
</file>